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/>
  <xr:revisionPtr revIDLastSave="0" documentId="13_ncr:1_{2A6FCAEC-B4FD-483B-B228-B086BA641C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ขวง" sheetId="1" r:id="rId1"/>
    <sheet name="สทล." sheetId="3" r:id="rId2"/>
    <sheet name="ภาค" sheetId="4" r:id="rId3"/>
  </sheets>
  <externalReferences>
    <externalReference r:id="rId4"/>
  </externalReferences>
  <definedNames>
    <definedName name="JR_PAGE_ANCHOR_0_1" localSheetId="1">สทล.!$A$1</definedName>
    <definedName name="JR_PAGE_ANCHOR_0_1">แขวง!#REF!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4" l="1"/>
  <c r="O8" i="4"/>
  <c r="P8" i="4"/>
  <c r="Q8" i="4"/>
  <c r="Z8" i="4"/>
  <c r="AA8" i="4"/>
  <c r="AB8" i="4"/>
  <c r="AC8" i="4"/>
  <c r="AD8" i="4"/>
  <c r="AE8" i="4"/>
  <c r="AF8" i="4"/>
  <c r="AG8" i="4"/>
  <c r="C8" i="4"/>
  <c r="D8" i="4"/>
  <c r="E8" i="4"/>
  <c r="F8" i="4"/>
  <c r="G8" i="4"/>
  <c r="H8" i="4"/>
  <c r="I8" i="4"/>
  <c r="J8" i="4"/>
  <c r="K8" i="4"/>
  <c r="L8" i="4"/>
  <c r="M8" i="4"/>
  <c r="B8" i="4"/>
  <c r="Q7" i="4"/>
  <c r="Z7" i="4"/>
  <c r="AA7" i="4"/>
  <c r="AB7" i="4"/>
  <c r="AC7" i="4"/>
  <c r="AD7" i="4"/>
  <c r="AE7" i="4"/>
  <c r="AF7" i="4"/>
  <c r="AG7" i="4"/>
  <c r="J7" i="4"/>
  <c r="K7" i="4"/>
  <c r="L7" i="4"/>
  <c r="M7" i="4"/>
  <c r="N7" i="4"/>
  <c r="O7" i="4"/>
  <c r="P7" i="4"/>
  <c r="C7" i="4"/>
  <c r="D7" i="4"/>
  <c r="E7" i="4"/>
  <c r="F7" i="4"/>
  <c r="G7" i="4"/>
  <c r="H7" i="4"/>
  <c r="I7" i="4"/>
  <c r="B7" i="4"/>
  <c r="Z6" i="4"/>
  <c r="AA6" i="4"/>
  <c r="AB6" i="4"/>
  <c r="AC6" i="4"/>
  <c r="AD6" i="4"/>
  <c r="AE6" i="4"/>
  <c r="AF6" i="4"/>
  <c r="AG6" i="4"/>
  <c r="J6" i="4"/>
  <c r="K6" i="4"/>
  <c r="L6" i="4"/>
  <c r="M6" i="4"/>
  <c r="N6" i="4"/>
  <c r="O6" i="4"/>
  <c r="P6" i="4"/>
  <c r="Q6" i="4"/>
  <c r="C6" i="4"/>
  <c r="D6" i="4"/>
  <c r="E6" i="4"/>
  <c r="F6" i="4"/>
  <c r="G6" i="4"/>
  <c r="H6" i="4"/>
  <c r="I6" i="4"/>
  <c r="B6" i="4"/>
  <c r="Z5" i="4"/>
  <c r="AA5" i="4"/>
  <c r="AB5" i="4"/>
  <c r="AC5" i="4"/>
  <c r="AD5" i="4"/>
  <c r="AE5" i="4"/>
  <c r="AF5" i="4"/>
  <c r="AG5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B5" i="4"/>
  <c r="E27" i="3" l="1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AB27" i="3"/>
  <c r="AC27" i="3"/>
  <c r="AD27" i="3"/>
  <c r="AE27" i="3"/>
  <c r="AF27" i="3"/>
  <c r="AG27" i="3"/>
  <c r="AH27" i="3"/>
  <c r="AI27" i="3"/>
  <c r="AJ27" i="3"/>
  <c r="AT27" i="3"/>
  <c r="AY27" i="3"/>
  <c r="AZ27" i="3"/>
  <c r="BJ27" i="3"/>
  <c r="BO27" i="3"/>
  <c r="BP27" i="3"/>
  <c r="BZ27" i="3"/>
  <c r="CE27" i="3"/>
  <c r="CF27" i="3"/>
  <c r="CP27" i="3"/>
  <c r="CU27" i="3"/>
  <c r="CV27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S25" i="3" s="1"/>
  <c r="AB23" i="3"/>
  <c r="AC23" i="3"/>
  <c r="AD23" i="3"/>
  <c r="AE23" i="3"/>
  <c r="AF23" i="3"/>
  <c r="AG23" i="3"/>
  <c r="AH23" i="3"/>
  <c r="AH25" i="3" s="1"/>
  <c r="AI23" i="3"/>
  <c r="AI25" i="3" s="1"/>
  <c r="E25" i="3"/>
  <c r="D23" i="3"/>
  <c r="AB25" i="3"/>
  <c r="AC25" i="3"/>
  <c r="AD25" i="3"/>
  <c r="AE25" i="3"/>
  <c r="AF25" i="3"/>
  <c r="AG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D25" i="3"/>
  <c r="D27" i="3" s="1"/>
  <c r="AF26" i="3"/>
  <c r="AG26" i="3"/>
  <c r="AH26" i="3"/>
  <c r="AI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K26" i="3"/>
  <c r="L26" i="3"/>
  <c r="M26" i="3"/>
  <c r="N26" i="3"/>
  <c r="O26" i="3"/>
  <c r="P26" i="3"/>
  <c r="Q26" i="3"/>
  <c r="R26" i="3"/>
  <c r="E26" i="3"/>
  <c r="F26" i="3"/>
  <c r="G26" i="3"/>
  <c r="H26" i="3"/>
  <c r="I26" i="3"/>
  <c r="J26" i="3"/>
  <c r="D26" i="3"/>
  <c r="AD24" i="3"/>
  <c r="AE24" i="3"/>
  <c r="AF24" i="3"/>
  <c r="AG24" i="3"/>
  <c r="AH24" i="3"/>
  <c r="AI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E24" i="3"/>
  <c r="F24" i="3"/>
  <c r="G24" i="3"/>
  <c r="H24" i="3"/>
  <c r="I24" i="3"/>
  <c r="J24" i="3"/>
  <c r="K24" i="3"/>
  <c r="L24" i="3"/>
  <c r="M24" i="3"/>
  <c r="N24" i="3"/>
  <c r="O24" i="3"/>
  <c r="D24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M22" i="3"/>
  <c r="N22" i="3"/>
  <c r="O22" i="3"/>
  <c r="P22" i="3"/>
  <c r="Q22" i="3"/>
  <c r="E22" i="3"/>
  <c r="F22" i="3"/>
  <c r="G22" i="3"/>
  <c r="H22" i="3"/>
  <c r="I22" i="3"/>
  <c r="J22" i="3"/>
  <c r="K22" i="3"/>
  <c r="L22" i="3"/>
  <c r="D22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E21" i="3"/>
  <c r="F21" i="3"/>
  <c r="G21" i="3"/>
  <c r="H21" i="3"/>
  <c r="I21" i="3"/>
  <c r="J21" i="3"/>
  <c r="K21" i="3"/>
  <c r="L21" i="3"/>
  <c r="M21" i="3"/>
  <c r="N21" i="3"/>
  <c r="D21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E20" i="3"/>
  <c r="F20" i="3"/>
  <c r="G20" i="3"/>
  <c r="H20" i="3"/>
  <c r="I20" i="3"/>
  <c r="J20" i="3"/>
  <c r="K20" i="3"/>
  <c r="L20" i="3"/>
  <c r="D20" i="3"/>
  <c r="AH19" i="3"/>
  <c r="AI19" i="3"/>
  <c r="P19" i="3"/>
  <c r="Q19" i="3"/>
  <c r="R19" i="3"/>
  <c r="S19" i="3"/>
  <c r="T19" i="3"/>
  <c r="U19" i="3"/>
  <c r="V19" i="3"/>
  <c r="W19" i="3"/>
  <c r="X19" i="3"/>
  <c r="V8" i="4" s="1"/>
  <c r="Y19" i="3"/>
  <c r="W8" i="4" s="1"/>
  <c r="Z19" i="3"/>
  <c r="X8" i="4" s="1"/>
  <c r="AA19" i="3"/>
  <c r="Y8" i="4" s="1"/>
  <c r="AB19" i="3"/>
  <c r="AC19" i="3"/>
  <c r="AD19" i="3"/>
  <c r="AE19" i="3"/>
  <c r="AF19" i="3"/>
  <c r="AG19" i="3"/>
  <c r="E19" i="3"/>
  <c r="F19" i="3"/>
  <c r="G19" i="3"/>
  <c r="H19" i="3"/>
  <c r="I19" i="3"/>
  <c r="J19" i="3"/>
  <c r="K19" i="3"/>
  <c r="L19" i="3"/>
  <c r="M19" i="3"/>
  <c r="N19" i="3"/>
  <c r="O19" i="3"/>
  <c r="D19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AF18" i="3"/>
  <c r="AG18" i="3"/>
  <c r="AH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D18" i="3"/>
  <c r="AG17" i="3"/>
  <c r="AH17" i="3"/>
  <c r="AI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E17" i="3"/>
  <c r="F17" i="3"/>
  <c r="G17" i="3"/>
  <c r="H17" i="3"/>
  <c r="I17" i="3"/>
  <c r="J17" i="3"/>
  <c r="K17" i="3"/>
  <c r="L17" i="3"/>
  <c r="M17" i="3"/>
  <c r="N17" i="3"/>
  <c r="D17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E16" i="3"/>
  <c r="F16" i="3"/>
  <c r="G16" i="3"/>
  <c r="H16" i="3"/>
  <c r="I16" i="3"/>
  <c r="J16" i="3"/>
  <c r="K16" i="3"/>
  <c r="L16" i="3"/>
  <c r="M16" i="3"/>
  <c r="D16" i="3"/>
  <c r="AH15" i="3"/>
  <c r="AI15" i="3"/>
  <c r="T15" i="3"/>
  <c r="U15" i="3"/>
  <c r="V15" i="3"/>
  <c r="T7" i="4" s="1"/>
  <c r="W15" i="3"/>
  <c r="X15" i="3"/>
  <c r="Y15" i="3"/>
  <c r="W7" i="4" s="1"/>
  <c r="Z15" i="3"/>
  <c r="AA15" i="3"/>
  <c r="AB15" i="3"/>
  <c r="AC15" i="3"/>
  <c r="AD15" i="3"/>
  <c r="AE15" i="3"/>
  <c r="AF15" i="3"/>
  <c r="AG15" i="3"/>
  <c r="O15" i="3"/>
  <c r="P15" i="3"/>
  <c r="Q15" i="3"/>
  <c r="R15" i="3"/>
  <c r="S15" i="3"/>
  <c r="E15" i="3"/>
  <c r="F15" i="3"/>
  <c r="G15" i="3"/>
  <c r="H15" i="3"/>
  <c r="I15" i="3"/>
  <c r="J15" i="3"/>
  <c r="K15" i="3"/>
  <c r="L15" i="3"/>
  <c r="M15" i="3"/>
  <c r="N15" i="3"/>
  <c r="D15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D14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E13" i="3"/>
  <c r="F13" i="3"/>
  <c r="G13" i="3"/>
  <c r="H13" i="3"/>
  <c r="I13" i="3"/>
  <c r="J13" i="3"/>
  <c r="K13" i="3"/>
  <c r="L13" i="3"/>
  <c r="M13" i="3"/>
  <c r="N13" i="3"/>
  <c r="O13" i="3"/>
  <c r="D13" i="3"/>
  <c r="AD12" i="3"/>
  <c r="AE12" i="3"/>
  <c r="AF12" i="3"/>
  <c r="AG12" i="3"/>
  <c r="AH12" i="3"/>
  <c r="AI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E12" i="3"/>
  <c r="F12" i="3"/>
  <c r="G12" i="3"/>
  <c r="H12" i="3"/>
  <c r="I12" i="3"/>
  <c r="J12" i="3"/>
  <c r="K12" i="3"/>
  <c r="D12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E11" i="3"/>
  <c r="F11" i="3"/>
  <c r="G11" i="3"/>
  <c r="H11" i="3"/>
  <c r="I11" i="3"/>
  <c r="J11" i="3"/>
  <c r="K11" i="3"/>
  <c r="L11" i="3"/>
  <c r="M11" i="3"/>
  <c r="N11" i="3"/>
  <c r="O11" i="3"/>
  <c r="D11" i="3"/>
  <c r="AG10" i="3"/>
  <c r="AH10" i="3"/>
  <c r="AI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E10" i="3"/>
  <c r="F10" i="3"/>
  <c r="G10" i="3"/>
  <c r="H10" i="3"/>
  <c r="I10" i="3"/>
  <c r="J10" i="3"/>
  <c r="K10" i="3"/>
  <c r="L10" i="3"/>
  <c r="M10" i="3"/>
  <c r="N10" i="3"/>
  <c r="O10" i="3"/>
  <c r="D10" i="3"/>
  <c r="AD9" i="3"/>
  <c r="AE9" i="3"/>
  <c r="AF9" i="3"/>
  <c r="AG9" i="3"/>
  <c r="AH9" i="3"/>
  <c r="AI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D9" i="3"/>
  <c r="AC8" i="3"/>
  <c r="AD8" i="3"/>
  <c r="AE8" i="3"/>
  <c r="AF8" i="3"/>
  <c r="AG8" i="3"/>
  <c r="AH8" i="3"/>
  <c r="AI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D8" i="3"/>
  <c r="R7" i="3"/>
  <c r="S7" i="3"/>
  <c r="T7" i="3"/>
  <c r="R6" i="4" s="1"/>
  <c r="U7" i="3"/>
  <c r="S6" i="4" s="1"/>
  <c r="V7" i="3"/>
  <c r="T6" i="4" s="1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E7" i="3"/>
  <c r="F7" i="3"/>
  <c r="G7" i="3"/>
  <c r="H7" i="3"/>
  <c r="I7" i="3"/>
  <c r="J7" i="3"/>
  <c r="K7" i="3"/>
  <c r="L7" i="3"/>
  <c r="M7" i="3"/>
  <c r="N7" i="3"/>
  <c r="O7" i="3"/>
  <c r="P7" i="3"/>
  <c r="Q7" i="3"/>
  <c r="D7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D6" i="3"/>
  <c r="L5" i="3"/>
  <c r="M5" i="3"/>
  <c r="N5" i="3"/>
  <c r="O5" i="3"/>
  <c r="P5" i="3"/>
  <c r="Q5" i="3"/>
  <c r="R5" i="3"/>
  <c r="S5" i="3"/>
  <c r="T5" i="3"/>
  <c r="U5" i="3"/>
  <c r="S5" i="4" s="1"/>
  <c r="V5" i="3"/>
  <c r="T5" i="4" s="1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E5" i="3"/>
  <c r="F5" i="3"/>
  <c r="G5" i="3"/>
  <c r="H5" i="3"/>
  <c r="I5" i="3"/>
  <c r="J5" i="3"/>
  <c r="K5" i="3"/>
  <c r="D5" i="3"/>
  <c r="AC9" i="4"/>
  <c r="Q9" i="4"/>
  <c r="P9" i="4"/>
  <c r="O9" i="4"/>
  <c r="N9" i="4"/>
  <c r="M9" i="4"/>
  <c r="L9" i="4"/>
  <c r="K9" i="4"/>
  <c r="J9" i="4"/>
  <c r="I9" i="4"/>
  <c r="H9" i="4"/>
  <c r="CW26" i="3"/>
  <c r="CW27" i="3" s="1"/>
  <c r="CV26" i="3"/>
  <c r="CU26" i="3"/>
  <c r="CT26" i="3"/>
  <c r="CT27" i="3" s="1"/>
  <c r="CS26" i="3"/>
  <c r="CS27" i="3" s="1"/>
  <c r="CR26" i="3"/>
  <c r="CR27" i="3" s="1"/>
  <c r="CQ26" i="3"/>
  <c r="CQ27" i="3" s="1"/>
  <c r="CP26" i="3"/>
  <c r="CO26" i="3"/>
  <c r="CO27" i="3" s="1"/>
  <c r="CN26" i="3"/>
  <c r="CN27" i="3" s="1"/>
  <c r="CM26" i="3"/>
  <c r="CM27" i="3" s="1"/>
  <c r="CL26" i="3"/>
  <c r="CL27" i="3" s="1"/>
  <c r="CK26" i="3"/>
  <c r="CK27" i="3" s="1"/>
  <c r="CJ26" i="3"/>
  <c r="CJ27" i="3" s="1"/>
  <c r="CI26" i="3"/>
  <c r="CI27" i="3" s="1"/>
  <c r="CH26" i="3"/>
  <c r="CH27" i="3" s="1"/>
  <c r="CG26" i="3"/>
  <c r="CG27" i="3" s="1"/>
  <c r="CF26" i="3"/>
  <c r="CE26" i="3"/>
  <c r="CD26" i="3"/>
  <c r="CD27" i="3" s="1"/>
  <c r="CC26" i="3"/>
  <c r="CC27" i="3" s="1"/>
  <c r="CB26" i="3"/>
  <c r="CB27" i="3" s="1"/>
  <c r="CA26" i="3"/>
  <c r="CA27" i="3" s="1"/>
  <c r="BZ26" i="3"/>
  <c r="BY26" i="3"/>
  <c r="BY27" i="3" s="1"/>
  <c r="BX26" i="3"/>
  <c r="BX27" i="3" s="1"/>
  <c r="BW26" i="3"/>
  <c r="BW27" i="3" s="1"/>
  <c r="BV26" i="3"/>
  <c r="BV27" i="3" s="1"/>
  <c r="BU26" i="3"/>
  <c r="BU27" i="3" s="1"/>
  <c r="BT26" i="3"/>
  <c r="BT27" i="3" s="1"/>
  <c r="BS26" i="3"/>
  <c r="BS27" i="3" s="1"/>
  <c r="BR26" i="3"/>
  <c r="BR27" i="3" s="1"/>
  <c r="BQ26" i="3"/>
  <c r="BQ27" i="3" s="1"/>
  <c r="BP26" i="3"/>
  <c r="BO26" i="3"/>
  <c r="BN26" i="3"/>
  <c r="BN27" i="3" s="1"/>
  <c r="BM26" i="3"/>
  <c r="BM27" i="3" s="1"/>
  <c r="BL26" i="3"/>
  <c r="BL27" i="3" s="1"/>
  <c r="BK26" i="3"/>
  <c r="BK27" i="3" s="1"/>
  <c r="BJ26" i="3"/>
  <c r="BI26" i="3"/>
  <c r="BI27" i="3" s="1"/>
  <c r="BH26" i="3"/>
  <c r="BH27" i="3" s="1"/>
  <c r="BG26" i="3"/>
  <c r="BG27" i="3" s="1"/>
  <c r="BF26" i="3"/>
  <c r="BF27" i="3" s="1"/>
  <c r="BE26" i="3"/>
  <c r="BE27" i="3" s="1"/>
  <c r="BD26" i="3"/>
  <c r="BD27" i="3" s="1"/>
  <c r="BC26" i="3"/>
  <c r="BC27" i="3" s="1"/>
  <c r="BB26" i="3"/>
  <c r="BB27" i="3" s="1"/>
  <c r="BA26" i="3"/>
  <c r="BA27" i="3" s="1"/>
  <c r="AZ26" i="3"/>
  <c r="AY26" i="3"/>
  <c r="AX26" i="3"/>
  <c r="AX27" i="3" s="1"/>
  <c r="AW26" i="3"/>
  <c r="AW27" i="3" s="1"/>
  <c r="AV26" i="3"/>
  <c r="AV27" i="3" s="1"/>
  <c r="AU26" i="3"/>
  <c r="AU27" i="3" s="1"/>
  <c r="AT26" i="3"/>
  <c r="AS26" i="3"/>
  <c r="AS27" i="3" s="1"/>
  <c r="AR26" i="3"/>
  <c r="AR27" i="3" s="1"/>
  <c r="AQ26" i="3"/>
  <c r="AQ27" i="3" s="1"/>
  <c r="AP26" i="3"/>
  <c r="AP27" i="3" s="1"/>
  <c r="AO26" i="3"/>
  <c r="AO27" i="3" s="1"/>
  <c r="AN26" i="3"/>
  <c r="AN27" i="3" s="1"/>
  <c r="AM26" i="3"/>
  <c r="AM27" i="3" s="1"/>
  <c r="AL26" i="3"/>
  <c r="AL27" i="3" s="1"/>
  <c r="AK26" i="3"/>
  <c r="AK27" i="3" s="1"/>
  <c r="AJ26" i="3"/>
  <c r="CW24" i="3"/>
  <c r="CV24" i="3"/>
  <c r="CU24" i="3"/>
  <c r="CT24" i="3"/>
  <c r="CS24" i="3"/>
  <c r="CR24" i="3"/>
  <c r="CQ24" i="3"/>
  <c r="CP24" i="3"/>
  <c r="CO24" i="3"/>
  <c r="CN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CW19" i="3"/>
  <c r="CV19" i="3"/>
  <c r="CU19" i="3"/>
  <c r="CT19" i="3"/>
  <c r="CS19" i="3"/>
  <c r="CR19" i="3"/>
  <c r="CQ19" i="3"/>
  <c r="CP19" i="3"/>
  <c r="CO19" i="3"/>
  <c r="CN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CW14" i="3"/>
  <c r="CV14" i="3"/>
  <c r="CU14" i="3"/>
  <c r="CT14" i="3"/>
  <c r="CS14" i="3"/>
  <c r="CR14" i="3"/>
  <c r="CQ14" i="3"/>
  <c r="CP14" i="3"/>
  <c r="CO14" i="3"/>
  <c r="CN14" i="3"/>
  <c r="CM14" i="3"/>
  <c r="CL14" i="3"/>
  <c r="CK14" i="3"/>
  <c r="CJ14" i="3"/>
  <c r="CI14" i="3"/>
  <c r="CH14" i="3"/>
  <c r="CG14" i="3"/>
  <c r="CF14" i="3"/>
  <c r="CE14" i="3"/>
  <c r="CD14" i="3"/>
  <c r="CC14" i="3"/>
  <c r="CB14" i="3"/>
  <c r="CA14" i="3"/>
  <c r="BZ14" i="3"/>
  <c r="BY14" i="3"/>
  <c r="BX14" i="3"/>
  <c r="BW14" i="3"/>
  <c r="BV14" i="3"/>
  <c r="BU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Y23" i="3" s="1"/>
  <c r="AX14" i="3"/>
  <c r="AW14" i="3"/>
  <c r="AV14" i="3"/>
  <c r="AU14" i="3"/>
  <c r="AT14" i="3"/>
  <c r="AS14" i="3"/>
  <c r="AR14" i="3"/>
  <c r="AQ14" i="3"/>
  <c r="AP14" i="3"/>
  <c r="AO14" i="3"/>
  <c r="AN14" i="3"/>
  <c r="AN23" i="3" s="1"/>
  <c r="AM14" i="3"/>
  <c r="AL14" i="3"/>
  <c r="AK14" i="3"/>
  <c r="AJ14" i="3"/>
  <c r="CW5" i="3"/>
  <c r="CW23" i="3" s="1"/>
  <c r="CV5" i="3"/>
  <c r="CU5" i="3"/>
  <c r="CT5" i="3"/>
  <c r="CS5" i="3"/>
  <c r="CR5" i="3"/>
  <c r="CQ5" i="3"/>
  <c r="CP5" i="3"/>
  <c r="CO5" i="3"/>
  <c r="CN5" i="3"/>
  <c r="CM5" i="3"/>
  <c r="CL5" i="3"/>
  <c r="CL23" i="3" s="1"/>
  <c r="CK5" i="3"/>
  <c r="CJ5" i="3"/>
  <c r="CJ23" i="3" s="1"/>
  <c r="CI5" i="3"/>
  <c r="CH5" i="3"/>
  <c r="CG5" i="3"/>
  <c r="CG23" i="3" s="1"/>
  <c r="CF5" i="3"/>
  <c r="CE5" i="3"/>
  <c r="CD5" i="3"/>
  <c r="CC5" i="3"/>
  <c r="CB5" i="3"/>
  <c r="CA5" i="3"/>
  <c r="BZ5" i="3"/>
  <c r="BY5" i="3"/>
  <c r="BX5" i="3"/>
  <c r="BW5" i="3"/>
  <c r="BV5" i="3"/>
  <c r="BV23" i="3" s="1"/>
  <c r="BU5" i="3"/>
  <c r="BT5" i="3"/>
  <c r="BT23" i="3" s="1"/>
  <c r="BS5" i="3"/>
  <c r="BR5" i="3"/>
  <c r="BQ5" i="3"/>
  <c r="BQ23" i="3" s="1"/>
  <c r="BP5" i="3"/>
  <c r="BO5" i="3"/>
  <c r="BN5" i="3"/>
  <c r="BM5" i="3"/>
  <c r="BL5" i="3"/>
  <c r="BK5" i="3"/>
  <c r="BJ5" i="3"/>
  <c r="BI5" i="3"/>
  <c r="BH5" i="3"/>
  <c r="BG5" i="3"/>
  <c r="BF5" i="3"/>
  <c r="BF23" i="3" s="1"/>
  <c r="BE5" i="3"/>
  <c r="BD5" i="3"/>
  <c r="BD23" i="3" s="1"/>
  <c r="BC5" i="3"/>
  <c r="BB5" i="3"/>
  <c r="BA5" i="3"/>
  <c r="BA23" i="3" s="1"/>
  <c r="AZ5" i="3"/>
  <c r="AY5" i="3"/>
  <c r="AX5" i="3"/>
  <c r="AW5" i="3"/>
  <c r="AV5" i="3"/>
  <c r="AU5" i="3"/>
  <c r="AT5" i="3"/>
  <c r="AS5" i="3"/>
  <c r="AR5" i="3"/>
  <c r="AQ5" i="3"/>
  <c r="AP5" i="3"/>
  <c r="AP23" i="3" s="1"/>
  <c r="AO5" i="3"/>
  <c r="AO23" i="3" s="1"/>
  <c r="AN5" i="3"/>
  <c r="AM5" i="3"/>
  <c r="AL5" i="3"/>
  <c r="AK5" i="3"/>
  <c r="AK23" i="3" s="1"/>
  <c r="AJ5" i="3"/>
  <c r="AL23" i="3" l="1"/>
  <c r="BB23" i="3"/>
  <c r="BR23" i="3"/>
  <c r="CH23" i="3"/>
  <c r="Y5" i="4"/>
  <c r="U7" i="4"/>
  <c r="U8" i="4"/>
  <c r="V7" i="4"/>
  <c r="AM23" i="3"/>
  <c r="BC23" i="3"/>
  <c r="BS23" i="3"/>
  <c r="CI23" i="3"/>
  <c r="X5" i="4"/>
  <c r="T8" i="4"/>
  <c r="T9" i="4" s="1"/>
  <c r="W5" i="4"/>
  <c r="S7" i="4"/>
  <c r="S9" i="4" s="1"/>
  <c r="S8" i="4"/>
  <c r="BE23" i="3"/>
  <c r="BU23" i="3"/>
  <c r="CK23" i="3"/>
  <c r="V5" i="4"/>
  <c r="CU23" i="3"/>
  <c r="CE23" i="3"/>
  <c r="BO23" i="3"/>
  <c r="R7" i="4"/>
  <c r="R8" i="4"/>
  <c r="AA23" i="3"/>
  <c r="AA25" i="3" s="1"/>
  <c r="AA27" i="3" s="1"/>
  <c r="U5" i="4"/>
  <c r="U9" i="4" s="1"/>
  <c r="Z23" i="3"/>
  <c r="Z25" i="3" s="1"/>
  <c r="Z27" i="3" s="1"/>
  <c r="R5" i="4"/>
  <c r="R9" i="4" s="1"/>
  <c r="Y23" i="3"/>
  <c r="Y25" i="3" s="1"/>
  <c r="Y27" i="3" s="1"/>
  <c r="Y6" i="4"/>
  <c r="X23" i="3"/>
  <c r="X25" i="3" s="1"/>
  <c r="X27" i="3" s="1"/>
  <c r="X6" i="4"/>
  <c r="W23" i="3"/>
  <c r="W25" i="3" s="1"/>
  <c r="W27" i="3" s="1"/>
  <c r="W6" i="4"/>
  <c r="V23" i="3"/>
  <c r="V25" i="3" s="1"/>
  <c r="V27" i="3" s="1"/>
  <c r="V6" i="4"/>
  <c r="U23" i="3"/>
  <c r="U25" i="3" s="1"/>
  <c r="U27" i="3" s="1"/>
  <c r="U6" i="4"/>
  <c r="Y7" i="4"/>
  <c r="T23" i="3"/>
  <c r="T25" i="3" s="1"/>
  <c r="T27" i="3" s="1"/>
  <c r="X7" i="4"/>
  <c r="AG9" i="4"/>
  <c r="AR23" i="3"/>
  <c r="BH23" i="3"/>
  <c r="BX23" i="3"/>
  <c r="CN23" i="3"/>
  <c r="AW23" i="3"/>
  <c r="BM23" i="3"/>
  <c r="CC23" i="3"/>
  <c r="CS23" i="3"/>
  <c r="AX23" i="3"/>
  <c r="BN23" i="3"/>
  <c r="CD23" i="3"/>
  <c r="CT23" i="3"/>
  <c r="BK23" i="3"/>
  <c r="CQ23" i="3"/>
  <c r="AU23" i="3"/>
  <c r="CA23" i="3"/>
  <c r="AQ23" i="3"/>
  <c r="BG23" i="3"/>
  <c r="BW23" i="3"/>
  <c r="CM23" i="3"/>
  <c r="CR23" i="3"/>
  <c r="BL23" i="3"/>
  <c r="AV23" i="3"/>
  <c r="CB23" i="3"/>
  <c r="CO23" i="3"/>
  <c r="CP23" i="3"/>
  <c r="AS23" i="3"/>
  <c r="BI23" i="3"/>
  <c r="BY23" i="3"/>
  <c r="BJ23" i="3"/>
  <c r="BZ23" i="3"/>
  <c r="AT23" i="3"/>
  <c r="AJ23" i="3"/>
  <c r="AZ23" i="3"/>
  <c r="BP23" i="3"/>
  <c r="CF23" i="3"/>
  <c r="CV23" i="3"/>
  <c r="AB9" i="4"/>
  <c r="AD9" i="4"/>
  <c r="AE9" i="4"/>
  <c r="AF9" i="4"/>
  <c r="AA9" i="4"/>
  <c r="Z9" i="4"/>
  <c r="C9" i="4"/>
  <c r="D9" i="4"/>
  <c r="E9" i="4"/>
  <c r="B9" i="4"/>
  <c r="F9" i="4"/>
  <c r="G9" i="4"/>
  <c r="X9" i="4" l="1"/>
  <c r="Y9" i="4"/>
  <c r="V9" i="4"/>
  <c r="W9" i="4"/>
  <c r="DB107" i="1"/>
  <c r="DB108" i="1"/>
  <c r="DB109" i="1"/>
  <c r="DB110" i="1"/>
  <c r="DB96" i="1"/>
  <c r="DB97" i="1"/>
  <c r="DB98" i="1"/>
  <c r="DB99" i="1"/>
  <c r="DB100" i="1"/>
  <c r="DB101" i="1"/>
  <c r="DB102" i="1"/>
  <c r="DB103" i="1"/>
  <c r="DB104" i="1"/>
  <c r="DB105" i="1"/>
  <c r="DB106" i="1"/>
  <c r="DB88" i="1"/>
  <c r="DB89" i="1"/>
  <c r="DB90" i="1"/>
  <c r="DB91" i="1"/>
  <c r="DB92" i="1"/>
  <c r="DB93" i="1"/>
  <c r="DB94" i="1"/>
  <c r="DB95" i="1"/>
  <c r="DB76" i="1"/>
  <c r="DB77" i="1"/>
  <c r="DB78" i="1"/>
  <c r="DB79" i="1"/>
  <c r="DB80" i="1"/>
  <c r="DB81" i="1"/>
  <c r="DB82" i="1"/>
  <c r="DB83" i="1"/>
  <c r="DB84" i="1"/>
  <c r="DB85" i="1"/>
  <c r="DB87" i="1"/>
  <c r="DB65" i="1"/>
  <c r="DB66" i="1"/>
  <c r="DB67" i="1"/>
  <c r="DB68" i="1"/>
  <c r="DB69" i="1"/>
  <c r="DB70" i="1"/>
  <c r="DB71" i="1"/>
  <c r="DB72" i="1"/>
  <c r="DB73" i="1"/>
  <c r="DB74" i="1"/>
  <c r="DB75" i="1"/>
  <c r="DB52" i="1"/>
  <c r="DB53" i="1"/>
  <c r="DB54" i="1"/>
  <c r="DB55" i="1"/>
  <c r="DB56" i="1"/>
  <c r="DB57" i="1"/>
  <c r="DB58" i="1"/>
  <c r="DB59" i="1"/>
  <c r="DB60" i="1"/>
  <c r="DB61" i="1"/>
  <c r="DB62" i="1"/>
  <c r="DB63" i="1"/>
  <c r="DB64" i="1"/>
  <c r="DB43" i="1"/>
  <c r="DB44" i="1"/>
  <c r="DB45" i="1"/>
  <c r="DB46" i="1"/>
  <c r="DB47" i="1"/>
  <c r="DB48" i="1"/>
  <c r="DB49" i="1"/>
  <c r="DB50" i="1"/>
  <c r="DB51" i="1"/>
  <c r="DB31" i="1"/>
  <c r="DB32" i="1"/>
  <c r="DB33" i="1"/>
  <c r="DB34" i="1"/>
  <c r="DB35" i="1"/>
  <c r="DB36" i="1"/>
  <c r="DB37" i="1"/>
  <c r="DB38" i="1"/>
  <c r="DB39" i="1"/>
  <c r="DB40" i="1"/>
  <c r="DB41" i="1"/>
  <c r="DB42" i="1"/>
  <c r="DB20" i="1"/>
  <c r="DB21" i="1"/>
  <c r="DB22" i="1"/>
  <c r="DB23" i="1"/>
  <c r="DB25" i="1"/>
  <c r="DB26" i="1"/>
  <c r="DB27" i="1"/>
  <c r="DB28" i="1"/>
  <c r="DB29" i="1"/>
  <c r="DB30" i="1"/>
  <c r="DB6" i="1"/>
  <c r="DB7" i="1"/>
  <c r="DB8" i="1"/>
  <c r="DB9" i="1"/>
  <c r="DB10" i="1"/>
  <c r="DB11" i="1"/>
  <c r="DB12" i="1"/>
  <c r="DB13" i="1"/>
  <c r="DB14" i="1"/>
  <c r="DB15" i="1"/>
  <c r="DB16" i="1"/>
  <c r="DB17" i="1"/>
  <c r="DB18" i="1"/>
  <c r="DB19" i="1"/>
  <c r="DB5" i="1"/>
  <c r="CY111" i="1"/>
  <c r="CX111" i="1"/>
  <c r="CZ109" i="1"/>
  <c r="DA109" i="1"/>
  <c r="CZ110" i="1"/>
  <c r="DA110" i="1"/>
  <c r="CZ98" i="1"/>
  <c r="DA98" i="1"/>
  <c r="CZ99" i="1"/>
  <c r="DA99" i="1"/>
  <c r="CZ100" i="1"/>
  <c r="DA100" i="1"/>
  <c r="CZ101" i="1"/>
  <c r="DA101" i="1"/>
  <c r="CZ102" i="1"/>
  <c r="DA102" i="1"/>
  <c r="CZ103" i="1"/>
  <c r="DA103" i="1"/>
  <c r="CZ104" i="1"/>
  <c r="DA104" i="1"/>
  <c r="CZ105" i="1"/>
  <c r="DA105" i="1"/>
  <c r="CZ106" i="1"/>
  <c r="DA106" i="1"/>
  <c r="CZ107" i="1"/>
  <c r="DA107" i="1"/>
  <c r="CZ108" i="1"/>
  <c r="DA108" i="1"/>
  <c r="CZ84" i="1"/>
  <c r="DA84" i="1"/>
  <c r="CZ85" i="1"/>
  <c r="DA85" i="1"/>
  <c r="CZ87" i="1"/>
  <c r="DA87" i="1"/>
  <c r="CZ88" i="1"/>
  <c r="DA88" i="1"/>
  <c r="CZ89" i="1"/>
  <c r="DA89" i="1"/>
  <c r="CZ90" i="1"/>
  <c r="DA90" i="1"/>
  <c r="CZ91" i="1"/>
  <c r="DA91" i="1"/>
  <c r="CZ92" i="1"/>
  <c r="DA92" i="1"/>
  <c r="CZ93" i="1"/>
  <c r="DA93" i="1"/>
  <c r="CZ94" i="1"/>
  <c r="DA94" i="1"/>
  <c r="CZ95" i="1"/>
  <c r="DA95" i="1"/>
  <c r="CZ96" i="1"/>
  <c r="DA96" i="1"/>
  <c r="CZ97" i="1"/>
  <c r="DA97" i="1"/>
  <c r="CZ69" i="1"/>
  <c r="DA69" i="1"/>
  <c r="CZ70" i="1"/>
  <c r="DA70" i="1"/>
  <c r="CZ71" i="1"/>
  <c r="DA71" i="1"/>
  <c r="CZ72" i="1"/>
  <c r="DA72" i="1"/>
  <c r="CZ73" i="1"/>
  <c r="DA73" i="1"/>
  <c r="CZ74" i="1"/>
  <c r="DA74" i="1"/>
  <c r="CZ75" i="1"/>
  <c r="DA75" i="1"/>
  <c r="CZ76" i="1"/>
  <c r="DA76" i="1"/>
  <c r="CZ77" i="1"/>
  <c r="DA77" i="1"/>
  <c r="CZ78" i="1"/>
  <c r="DA78" i="1"/>
  <c r="CZ79" i="1"/>
  <c r="DA79" i="1"/>
  <c r="CZ80" i="1"/>
  <c r="DA80" i="1"/>
  <c r="CZ81" i="1"/>
  <c r="DA81" i="1"/>
  <c r="CZ82" i="1"/>
  <c r="DA82" i="1"/>
  <c r="CZ83" i="1"/>
  <c r="DA83" i="1"/>
  <c r="CZ61" i="1"/>
  <c r="DA61" i="1"/>
  <c r="CZ62" i="1"/>
  <c r="DA62" i="1"/>
  <c r="CZ63" i="1"/>
  <c r="DA63" i="1"/>
  <c r="CZ64" i="1"/>
  <c r="DA64" i="1"/>
  <c r="CZ65" i="1"/>
  <c r="DA65" i="1"/>
  <c r="CZ66" i="1"/>
  <c r="DA66" i="1"/>
  <c r="CZ67" i="1"/>
  <c r="DA67" i="1"/>
  <c r="CZ68" i="1"/>
  <c r="DA68" i="1"/>
  <c r="CZ55" i="1"/>
  <c r="DA55" i="1"/>
  <c r="CZ56" i="1"/>
  <c r="DA56" i="1"/>
  <c r="CZ57" i="1"/>
  <c r="DA57" i="1"/>
  <c r="CZ58" i="1"/>
  <c r="DA58" i="1"/>
  <c r="CZ59" i="1"/>
  <c r="DA59" i="1"/>
  <c r="CZ60" i="1"/>
  <c r="DA60" i="1"/>
  <c r="CZ45" i="1"/>
  <c r="DA45" i="1"/>
  <c r="CZ46" i="1"/>
  <c r="DA46" i="1"/>
  <c r="CZ47" i="1"/>
  <c r="DA47" i="1"/>
  <c r="CZ48" i="1"/>
  <c r="DA48" i="1"/>
  <c r="CZ49" i="1"/>
  <c r="DA49" i="1"/>
  <c r="CZ50" i="1"/>
  <c r="DA50" i="1"/>
  <c r="CZ51" i="1"/>
  <c r="DA51" i="1"/>
  <c r="CZ52" i="1"/>
  <c r="DA52" i="1"/>
  <c r="CZ53" i="1"/>
  <c r="DA53" i="1"/>
  <c r="CZ54" i="1"/>
  <c r="DA54" i="1"/>
  <c r="CZ38" i="1"/>
  <c r="DA38" i="1"/>
  <c r="CZ39" i="1"/>
  <c r="DA39" i="1"/>
  <c r="CZ40" i="1"/>
  <c r="DA40" i="1"/>
  <c r="CZ41" i="1"/>
  <c r="DA41" i="1"/>
  <c r="CZ42" i="1"/>
  <c r="DA42" i="1"/>
  <c r="CZ43" i="1"/>
  <c r="DA43" i="1"/>
  <c r="CZ44" i="1"/>
  <c r="DA44" i="1"/>
  <c r="CZ29" i="1"/>
  <c r="DA29" i="1"/>
  <c r="CZ30" i="1"/>
  <c r="DA30" i="1"/>
  <c r="CZ31" i="1"/>
  <c r="DA31" i="1"/>
  <c r="CZ32" i="1"/>
  <c r="DA32" i="1"/>
  <c r="CZ33" i="1"/>
  <c r="DA33" i="1"/>
  <c r="CZ34" i="1"/>
  <c r="DA34" i="1"/>
  <c r="CZ35" i="1"/>
  <c r="DA35" i="1"/>
  <c r="CZ36" i="1"/>
  <c r="DA36" i="1"/>
  <c r="CZ37" i="1"/>
  <c r="DA37" i="1"/>
  <c r="DA24" i="1"/>
  <c r="CZ25" i="1"/>
  <c r="DA25" i="1"/>
  <c r="CZ26" i="1"/>
  <c r="DA26" i="1"/>
  <c r="CZ27" i="1"/>
  <c r="DA27" i="1"/>
  <c r="CZ28" i="1"/>
  <c r="DA28" i="1"/>
  <c r="CZ15" i="1"/>
  <c r="DA15" i="1"/>
  <c r="CZ16" i="1"/>
  <c r="DA16" i="1"/>
  <c r="CZ17" i="1"/>
  <c r="DA17" i="1"/>
  <c r="CZ18" i="1"/>
  <c r="DA18" i="1"/>
  <c r="CZ19" i="1"/>
  <c r="DA19" i="1"/>
  <c r="CZ20" i="1"/>
  <c r="DA20" i="1"/>
  <c r="CZ21" i="1"/>
  <c r="DA21" i="1"/>
  <c r="CZ22" i="1"/>
  <c r="DA22" i="1"/>
  <c r="CZ23" i="1"/>
  <c r="DA23" i="1"/>
  <c r="CZ6" i="1"/>
  <c r="DA6" i="1"/>
  <c r="CZ7" i="1"/>
  <c r="DA7" i="1"/>
  <c r="CZ8" i="1"/>
  <c r="DA8" i="1"/>
  <c r="CZ9" i="1"/>
  <c r="DA9" i="1"/>
  <c r="CZ10" i="1"/>
  <c r="DA10" i="1"/>
  <c r="CZ11" i="1"/>
  <c r="DA11" i="1"/>
  <c r="CZ12" i="1"/>
  <c r="DA12" i="1"/>
  <c r="CZ13" i="1"/>
  <c r="DA13" i="1"/>
  <c r="CZ14" i="1"/>
  <c r="DA14" i="1"/>
  <c r="DA5" i="1"/>
  <c r="CZ5" i="1"/>
  <c r="AH6" i="1" l="1"/>
  <c r="AI6" i="1"/>
  <c r="AH7" i="1"/>
  <c r="AI7" i="1"/>
  <c r="AH8" i="1"/>
  <c r="AI8" i="1"/>
  <c r="AH9" i="1"/>
  <c r="AI9" i="1"/>
  <c r="AH10" i="1"/>
  <c r="AI10" i="1"/>
  <c r="AH11" i="1"/>
  <c r="AI11" i="1"/>
  <c r="AH12" i="1"/>
  <c r="AI12" i="1"/>
  <c r="AH13" i="1"/>
  <c r="AI13" i="1"/>
  <c r="AH14" i="1"/>
  <c r="AI14" i="1"/>
  <c r="AH15" i="1"/>
  <c r="AI15" i="1"/>
  <c r="AH16" i="1"/>
  <c r="AI16" i="1"/>
  <c r="AH17" i="1"/>
  <c r="AI17" i="1"/>
  <c r="AH18" i="1"/>
  <c r="AI18" i="1"/>
  <c r="AH19" i="1"/>
  <c r="AI19" i="1"/>
  <c r="AH20" i="1"/>
  <c r="AI20" i="1"/>
  <c r="AH21" i="1"/>
  <c r="AI21" i="1"/>
  <c r="AH22" i="1"/>
  <c r="AI22" i="1"/>
  <c r="AH23" i="1"/>
  <c r="AI23" i="1"/>
  <c r="AI24" i="1"/>
  <c r="AH25" i="1"/>
  <c r="AI25" i="1"/>
  <c r="AH26" i="1"/>
  <c r="AI26" i="1"/>
  <c r="AH27" i="1"/>
  <c r="AI27" i="1"/>
  <c r="AH28" i="1"/>
  <c r="AI28" i="1"/>
  <c r="AH29" i="1"/>
  <c r="AI29" i="1"/>
  <c r="AH30" i="1"/>
  <c r="AI30" i="1"/>
  <c r="AH31" i="1"/>
  <c r="AI31" i="1"/>
  <c r="AH32" i="1"/>
  <c r="AI32" i="1"/>
  <c r="AH33" i="1"/>
  <c r="AI33" i="1"/>
  <c r="AH34" i="1"/>
  <c r="AI34" i="1"/>
  <c r="AH35" i="1"/>
  <c r="AI35" i="1"/>
  <c r="AH36" i="1"/>
  <c r="AI36" i="1"/>
  <c r="AH37" i="1"/>
  <c r="AI37" i="1"/>
  <c r="AH38" i="1"/>
  <c r="AI38" i="1"/>
  <c r="AH39" i="1"/>
  <c r="AI39" i="1"/>
  <c r="AH40" i="1"/>
  <c r="AI40" i="1"/>
  <c r="AH41" i="1"/>
  <c r="AI41" i="1"/>
  <c r="AH42" i="1"/>
  <c r="AI42" i="1"/>
  <c r="AH43" i="1"/>
  <c r="AI43" i="1"/>
  <c r="AH44" i="1"/>
  <c r="AI44" i="1"/>
  <c r="AH45" i="1"/>
  <c r="AI45" i="1"/>
  <c r="AH46" i="1"/>
  <c r="AI46" i="1"/>
  <c r="AH47" i="1"/>
  <c r="AI47" i="1"/>
  <c r="AH48" i="1"/>
  <c r="AI48" i="1"/>
  <c r="AH49" i="1"/>
  <c r="AI49" i="1"/>
  <c r="AH50" i="1"/>
  <c r="AI50" i="1"/>
  <c r="AH51" i="1"/>
  <c r="AI51" i="1"/>
  <c r="AH52" i="1"/>
  <c r="AI52" i="1"/>
  <c r="AH53" i="1"/>
  <c r="AI53" i="1"/>
  <c r="AH54" i="1"/>
  <c r="AI54" i="1"/>
  <c r="AH55" i="1"/>
  <c r="AI55" i="1"/>
  <c r="AH56" i="1"/>
  <c r="AI56" i="1"/>
  <c r="AH57" i="1"/>
  <c r="AI57" i="1"/>
  <c r="AH58" i="1"/>
  <c r="AI58" i="1"/>
  <c r="AH59" i="1"/>
  <c r="AI59" i="1"/>
  <c r="AH60" i="1"/>
  <c r="AI60" i="1"/>
  <c r="AH61" i="1"/>
  <c r="AI61" i="1"/>
  <c r="AH62" i="1"/>
  <c r="AI62" i="1"/>
  <c r="AH63" i="1"/>
  <c r="AI63" i="1"/>
  <c r="AH64" i="1"/>
  <c r="AI64" i="1"/>
  <c r="AH65" i="1"/>
  <c r="AI65" i="1"/>
  <c r="AH66" i="1"/>
  <c r="AI66" i="1"/>
  <c r="AH67" i="1"/>
  <c r="AI67" i="1"/>
  <c r="AH68" i="1"/>
  <c r="AI68" i="1"/>
  <c r="AH69" i="1"/>
  <c r="AI69" i="1"/>
  <c r="AH70" i="1"/>
  <c r="AI70" i="1"/>
  <c r="AH71" i="1"/>
  <c r="AI71" i="1"/>
  <c r="AH72" i="1"/>
  <c r="AI72" i="1"/>
  <c r="AH73" i="1"/>
  <c r="AI73" i="1"/>
  <c r="AH74" i="1"/>
  <c r="AI74" i="1"/>
  <c r="AH75" i="1"/>
  <c r="AI75" i="1"/>
  <c r="AH76" i="1"/>
  <c r="AI76" i="1"/>
  <c r="AH77" i="1"/>
  <c r="AI77" i="1"/>
  <c r="AH78" i="1"/>
  <c r="AI78" i="1"/>
  <c r="AH79" i="1"/>
  <c r="AI79" i="1"/>
  <c r="AH80" i="1"/>
  <c r="AI80" i="1"/>
  <c r="AH81" i="1"/>
  <c r="AI81" i="1"/>
  <c r="AH82" i="1"/>
  <c r="AI82" i="1"/>
  <c r="AH83" i="1"/>
  <c r="AI83" i="1"/>
  <c r="AH84" i="1"/>
  <c r="AI84" i="1"/>
  <c r="AH85" i="1"/>
  <c r="AI85" i="1"/>
  <c r="AH87" i="1"/>
  <c r="AI87" i="1"/>
  <c r="AH88" i="1"/>
  <c r="AI88" i="1"/>
  <c r="AH89" i="1"/>
  <c r="AI89" i="1"/>
  <c r="AH90" i="1"/>
  <c r="AI90" i="1"/>
  <c r="AH91" i="1"/>
  <c r="AI91" i="1"/>
  <c r="AH92" i="1"/>
  <c r="AI92" i="1"/>
  <c r="AH93" i="1"/>
  <c r="AI93" i="1"/>
  <c r="AH94" i="1"/>
  <c r="AI94" i="1"/>
  <c r="AH95" i="1"/>
  <c r="AI95" i="1"/>
  <c r="AH96" i="1"/>
  <c r="AI96" i="1"/>
  <c r="AH97" i="1"/>
  <c r="AI97" i="1"/>
  <c r="AH98" i="1"/>
  <c r="AI98" i="1"/>
  <c r="AH99" i="1"/>
  <c r="AI99" i="1"/>
  <c r="AH100" i="1"/>
  <c r="AI100" i="1"/>
  <c r="AH101" i="1"/>
  <c r="AI101" i="1"/>
  <c r="AH102" i="1"/>
  <c r="AI102" i="1"/>
  <c r="AH103" i="1"/>
  <c r="AI103" i="1"/>
  <c r="AH104" i="1"/>
  <c r="AI104" i="1"/>
  <c r="AH105" i="1"/>
  <c r="AI105" i="1"/>
  <c r="AH106" i="1"/>
  <c r="AI106" i="1"/>
  <c r="AH107" i="1"/>
  <c r="AI107" i="1"/>
  <c r="AH108" i="1"/>
  <c r="AI108" i="1"/>
  <c r="AH109" i="1"/>
  <c r="AI109" i="1"/>
  <c r="AH110" i="1"/>
  <c r="AI110" i="1"/>
  <c r="AI5" i="1"/>
  <c r="AH5" i="1"/>
  <c r="AG111" i="1"/>
  <c r="AF111" i="1"/>
  <c r="AF6" i="1"/>
  <c r="AG6" i="1"/>
  <c r="AF7" i="1"/>
  <c r="AG7" i="1"/>
  <c r="AF8" i="1"/>
  <c r="AG8" i="1"/>
  <c r="AF9" i="1"/>
  <c r="AG9" i="1"/>
  <c r="AF10" i="1"/>
  <c r="AG10" i="1"/>
  <c r="AF11" i="1"/>
  <c r="AG11" i="1"/>
  <c r="AF12" i="1"/>
  <c r="AG12" i="1"/>
  <c r="AF13" i="1"/>
  <c r="AG13" i="1"/>
  <c r="AF14" i="1"/>
  <c r="AG14" i="1"/>
  <c r="AF15" i="1"/>
  <c r="AG15" i="1"/>
  <c r="AF16" i="1"/>
  <c r="AG16" i="1"/>
  <c r="AF17" i="1"/>
  <c r="AG17" i="1"/>
  <c r="AF18" i="1"/>
  <c r="AG18" i="1"/>
  <c r="AF19" i="1"/>
  <c r="AG19" i="1"/>
  <c r="AF20" i="1"/>
  <c r="AG20" i="1"/>
  <c r="AF21" i="1"/>
  <c r="AG21" i="1"/>
  <c r="AF22" i="1"/>
  <c r="AG22" i="1"/>
  <c r="AF23" i="1"/>
  <c r="AG23" i="1"/>
  <c r="AF24" i="1"/>
  <c r="AG24" i="1"/>
  <c r="AF25" i="1"/>
  <c r="AG25" i="1"/>
  <c r="AF26" i="1"/>
  <c r="AG26" i="1"/>
  <c r="AF27" i="1"/>
  <c r="AG27" i="1"/>
  <c r="AF28" i="1"/>
  <c r="AG28" i="1"/>
  <c r="AF29" i="1"/>
  <c r="AG29" i="1"/>
  <c r="AF30" i="1"/>
  <c r="AG30" i="1"/>
  <c r="AF31" i="1"/>
  <c r="AG31" i="1"/>
  <c r="AF32" i="1"/>
  <c r="AG32" i="1"/>
  <c r="AF33" i="1"/>
  <c r="AG33" i="1"/>
  <c r="AF34" i="1"/>
  <c r="AG34" i="1"/>
  <c r="AF35" i="1"/>
  <c r="AG35" i="1"/>
  <c r="AF36" i="1"/>
  <c r="AG36" i="1"/>
  <c r="AF37" i="1"/>
  <c r="AG37" i="1"/>
  <c r="AF38" i="1"/>
  <c r="AG38" i="1"/>
  <c r="AF39" i="1"/>
  <c r="AG39" i="1"/>
  <c r="AF40" i="1"/>
  <c r="AG40" i="1"/>
  <c r="AF41" i="1"/>
  <c r="AG41" i="1"/>
  <c r="AF42" i="1"/>
  <c r="AG42" i="1"/>
  <c r="AF43" i="1"/>
  <c r="AG43" i="1"/>
  <c r="AF44" i="1"/>
  <c r="AG44" i="1"/>
  <c r="AF45" i="1"/>
  <c r="AG45" i="1"/>
  <c r="AF46" i="1"/>
  <c r="AG46" i="1"/>
  <c r="AF47" i="1"/>
  <c r="AG47" i="1"/>
  <c r="AF48" i="1"/>
  <c r="AG48" i="1"/>
  <c r="AF49" i="1"/>
  <c r="AG49" i="1"/>
  <c r="AF50" i="1"/>
  <c r="AG50" i="1"/>
  <c r="AF51" i="1"/>
  <c r="AG51" i="1"/>
  <c r="AF52" i="1"/>
  <c r="AG52" i="1"/>
  <c r="AF53" i="1"/>
  <c r="AG53" i="1"/>
  <c r="AF54" i="1"/>
  <c r="AG54" i="1"/>
  <c r="AF55" i="1"/>
  <c r="AG55" i="1"/>
  <c r="AF56" i="1"/>
  <c r="AG56" i="1"/>
  <c r="AF57" i="1"/>
  <c r="AG57" i="1"/>
  <c r="AF58" i="1"/>
  <c r="AG58" i="1"/>
  <c r="AF59" i="1"/>
  <c r="AG59" i="1"/>
  <c r="AF60" i="1"/>
  <c r="AG60" i="1"/>
  <c r="AF61" i="1"/>
  <c r="AG61" i="1"/>
  <c r="AF62" i="1"/>
  <c r="AG62" i="1"/>
  <c r="AF63" i="1"/>
  <c r="AG63" i="1"/>
  <c r="AF64" i="1"/>
  <c r="AG64" i="1"/>
  <c r="AF65" i="1"/>
  <c r="AG65" i="1"/>
  <c r="AF66" i="1"/>
  <c r="AG66" i="1"/>
  <c r="AF67" i="1"/>
  <c r="AG67" i="1"/>
  <c r="AF68" i="1"/>
  <c r="AG68" i="1"/>
  <c r="AF69" i="1"/>
  <c r="AG69" i="1"/>
  <c r="AF70" i="1"/>
  <c r="AG70" i="1"/>
  <c r="AF71" i="1"/>
  <c r="AG71" i="1"/>
  <c r="AF72" i="1"/>
  <c r="AG72" i="1"/>
  <c r="AF73" i="1"/>
  <c r="AG73" i="1"/>
  <c r="AF74" i="1"/>
  <c r="AG74" i="1"/>
  <c r="AF75" i="1"/>
  <c r="AG75" i="1"/>
  <c r="AF76" i="1"/>
  <c r="AG76" i="1"/>
  <c r="AF77" i="1"/>
  <c r="AG77" i="1"/>
  <c r="AF78" i="1"/>
  <c r="AG78" i="1"/>
  <c r="AF79" i="1"/>
  <c r="AG79" i="1"/>
  <c r="AF80" i="1"/>
  <c r="AG80" i="1"/>
  <c r="AF81" i="1"/>
  <c r="AG81" i="1"/>
  <c r="AF82" i="1"/>
  <c r="AG82" i="1"/>
  <c r="AF83" i="1"/>
  <c r="AG83" i="1"/>
  <c r="AF84" i="1"/>
  <c r="AG84" i="1"/>
  <c r="AF85" i="1"/>
  <c r="AG85" i="1"/>
  <c r="AF86" i="1"/>
  <c r="AG86" i="1"/>
  <c r="AF87" i="1"/>
  <c r="AG87" i="1"/>
  <c r="AF88" i="1"/>
  <c r="AG88" i="1"/>
  <c r="AF89" i="1"/>
  <c r="AG89" i="1"/>
  <c r="AF90" i="1"/>
  <c r="AG90" i="1"/>
  <c r="AF91" i="1"/>
  <c r="AG91" i="1"/>
  <c r="AF92" i="1"/>
  <c r="AG92" i="1"/>
  <c r="AF93" i="1"/>
  <c r="AG93" i="1"/>
  <c r="AF94" i="1"/>
  <c r="AG94" i="1"/>
  <c r="AF95" i="1"/>
  <c r="AG95" i="1"/>
  <c r="AF96" i="1"/>
  <c r="AG96" i="1"/>
  <c r="AF97" i="1"/>
  <c r="AG97" i="1"/>
  <c r="AF98" i="1"/>
  <c r="AG98" i="1"/>
  <c r="AF99" i="1"/>
  <c r="AG99" i="1"/>
  <c r="AF100" i="1"/>
  <c r="AG100" i="1"/>
  <c r="AF101" i="1"/>
  <c r="AG101" i="1"/>
  <c r="AF102" i="1"/>
  <c r="AG102" i="1"/>
  <c r="AF103" i="1"/>
  <c r="AG103" i="1"/>
  <c r="AF104" i="1"/>
  <c r="AG104" i="1"/>
  <c r="AF105" i="1"/>
  <c r="AG105" i="1"/>
  <c r="AF106" i="1"/>
  <c r="AG106" i="1"/>
  <c r="AF107" i="1"/>
  <c r="AG107" i="1"/>
  <c r="AF108" i="1"/>
  <c r="AG108" i="1"/>
  <c r="AF109" i="1"/>
  <c r="AG109" i="1"/>
  <c r="AF110" i="1"/>
  <c r="AG110" i="1"/>
  <c r="AG5" i="1"/>
  <c r="AF5" i="1"/>
  <c r="AD6" i="1"/>
  <c r="AE6" i="1"/>
  <c r="AD7" i="1"/>
  <c r="AE7" i="1"/>
  <c r="AD8" i="1"/>
  <c r="AE8" i="1"/>
  <c r="AD9" i="1"/>
  <c r="AE9" i="1"/>
  <c r="AD10" i="1"/>
  <c r="AE10" i="1"/>
  <c r="AD11" i="1"/>
  <c r="AE11" i="1"/>
  <c r="AD12" i="1"/>
  <c r="AE12" i="1"/>
  <c r="AD13" i="1"/>
  <c r="AE13" i="1"/>
  <c r="AD14" i="1"/>
  <c r="AE14" i="1"/>
  <c r="AD15" i="1"/>
  <c r="AE15" i="1"/>
  <c r="AD16" i="1"/>
  <c r="AE16" i="1"/>
  <c r="AD17" i="1"/>
  <c r="AE17" i="1"/>
  <c r="AD18" i="1"/>
  <c r="AE18" i="1"/>
  <c r="AD19" i="1"/>
  <c r="AE19" i="1"/>
  <c r="AD20" i="1"/>
  <c r="AE20" i="1"/>
  <c r="AD21" i="1"/>
  <c r="AE21" i="1"/>
  <c r="AD22" i="1"/>
  <c r="AE22" i="1"/>
  <c r="AD23" i="1"/>
  <c r="AE23" i="1"/>
  <c r="AE24" i="1"/>
  <c r="AD25" i="1"/>
  <c r="AE25" i="1"/>
  <c r="AD26" i="1"/>
  <c r="AE26" i="1"/>
  <c r="AD27" i="1"/>
  <c r="AE27" i="1"/>
  <c r="AD28" i="1"/>
  <c r="AE28" i="1"/>
  <c r="AD29" i="1"/>
  <c r="AE29" i="1"/>
  <c r="AD30" i="1"/>
  <c r="AE30" i="1"/>
  <c r="AD31" i="1"/>
  <c r="AE31" i="1"/>
  <c r="AD32" i="1"/>
  <c r="AE32" i="1"/>
  <c r="AD33" i="1"/>
  <c r="AE33" i="1"/>
  <c r="AD34" i="1"/>
  <c r="AE34" i="1"/>
  <c r="AD35" i="1"/>
  <c r="AE35" i="1"/>
  <c r="AD36" i="1"/>
  <c r="AE36" i="1"/>
  <c r="AD37" i="1"/>
  <c r="AE37" i="1"/>
  <c r="AD38" i="1"/>
  <c r="AE38" i="1"/>
  <c r="AD39" i="1"/>
  <c r="AE39" i="1"/>
  <c r="AD40" i="1"/>
  <c r="AE40" i="1"/>
  <c r="AD41" i="1"/>
  <c r="AE41" i="1"/>
  <c r="AD42" i="1"/>
  <c r="AE42" i="1"/>
  <c r="AD43" i="1"/>
  <c r="AE43" i="1"/>
  <c r="AD44" i="1"/>
  <c r="AE44" i="1"/>
  <c r="AD45" i="1"/>
  <c r="AE45" i="1"/>
  <c r="AD46" i="1"/>
  <c r="AE46" i="1"/>
  <c r="AD47" i="1"/>
  <c r="AE47" i="1"/>
  <c r="AD48" i="1"/>
  <c r="AE48" i="1"/>
  <c r="AD49" i="1"/>
  <c r="AE49" i="1"/>
  <c r="AD50" i="1"/>
  <c r="AE50" i="1"/>
  <c r="AD51" i="1"/>
  <c r="AE51" i="1"/>
  <c r="AD52" i="1"/>
  <c r="AE52" i="1"/>
  <c r="AD53" i="1"/>
  <c r="AE53" i="1"/>
  <c r="AD54" i="1"/>
  <c r="AE54" i="1"/>
  <c r="AD55" i="1"/>
  <c r="AE55" i="1"/>
  <c r="AD56" i="1"/>
  <c r="AE56" i="1"/>
  <c r="AD57" i="1"/>
  <c r="AE57" i="1"/>
  <c r="AD58" i="1"/>
  <c r="AE58" i="1"/>
  <c r="AD59" i="1"/>
  <c r="AE59" i="1"/>
  <c r="AD60" i="1"/>
  <c r="AE60" i="1"/>
  <c r="AD61" i="1"/>
  <c r="AE61" i="1"/>
  <c r="AD62" i="1"/>
  <c r="AE62" i="1"/>
  <c r="AD63" i="1"/>
  <c r="AE63" i="1"/>
  <c r="AD64" i="1"/>
  <c r="AE64" i="1"/>
  <c r="AD65" i="1"/>
  <c r="AE65" i="1"/>
  <c r="AD66" i="1"/>
  <c r="AE66" i="1"/>
  <c r="AD67" i="1"/>
  <c r="AE67" i="1"/>
  <c r="AD68" i="1"/>
  <c r="AE68" i="1"/>
  <c r="AD69" i="1"/>
  <c r="AE69" i="1"/>
  <c r="AD70" i="1"/>
  <c r="AE70" i="1"/>
  <c r="AD71" i="1"/>
  <c r="AE71" i="1"/>
  <c r="AD72" i="1"/>
  <c r="AE72" i="1"/>
  <c r="AD73" i="1"/>
  <c r="AE73" i="1"/>
  <c r="AD74" i="1"/>
  <c r="AE74" i="1"/>
  <c r="AD75" i="1"/>
  <c r="AE75" i="1"/>
  <c r="AD76" i="1"/>
  <c r="AE76" i="1"/>
  <c r="AD77" i="1"/>
  <c r="AE77" i="1"/>
  <c r="AD78" i="1"/>
  <c r="AE78" i="1"/>
  <c r="AD79" i="1"/>
  <c r="AE79" i="1"/>
  <c r="AD80" i="1"/>
  <c r="AE80" i="1"/>
  <c r="AD81" i="1"/>
  <c r="AE81" i="1"/>
  <c r="AD82" i="1"/>
  <c r="AE82" i="1"/>
  <c r="AD83" i="1"/>
  <c r="AE83" i="1"/>
  <c r="AD84" i="1"/>
  <c r="AE84" i="1"/>
  <c r="AD85" i="1"/>
  <c r="AE85" i="1"/>
  <c r="AD87" i="1"/>
  <c r="AE87" i="1"/>
  <c r="AD88" i="1"/>
  <c r="AE88" i="1"/>
  <c r="AD89" i="1"/>
  <c r="AE89" i="1"/>
  <c r="AD90" i="1"/>
  <c r="AE90" i="1"/>
  <c r="AD91" i="1"/>
  <c r="AE91" i="1"/>
  <c r="AD92" i="1"/>
  <c r="AE92" i="1"/>
  <c r="AD93" i="1"/>
  <c r="AE93" i="1"/>
  <c r="AD94" i="1"/>
  <c r="AE94" i="1"/>
  <c r="AD95" i="1"/>
  <c r="AE95" i="1"/>
  <c r="AD96" i="1"/>
  <c r="AE96" i="1"/>
  <c r="AD97" i="1"/>
  <c r="AE97" i="1"/>
  <c r="AD98" i="1"/>
  <c r="AE98" i="1"/>
  <c r="AD99" i="1"/>
  <c r="AE99" i="1"/>
  <c r="AD100" i="1"/>
  <c r="AE100" i="1"/>
  <c r="AD101" i="1"/>
  <c r="AE101" i="1"/>
  <c r="AD102" i="1"/>
  <c r="AE102" i="1"/>
  <c r="AD103" i="1"/>
  <c r="AE103" i="1"/>
  <c r="AD104" i="1"/>
  <c r="AE104" i="1"/>
  <c r="AD105" i="1"/>
  <c r="AE105" i="1"/>
  <c r="AD106" i="1"/>
  <c r="AE106" i="1"/>
  <c r="AD107" i="1"/>
  <c r="AE107" i="1"/>
  <c r="AD108" i="1"/>
  <c r="AE108" i="1"/>
  <c r="AD109" i="1"/>
  <c r="AE109" i="1"/>
  <c r="AD110" i="1"/>
  <c r="AE110" i="1"/>
  <c r="AE5" i="1"/>
  <c r="AD5" i="1"/>
  <c r="AC111" i="1"/>
  <c r="AB111" i="1"/>
  <c r="AB22" i="1"/>
  <c r="AC22" i="1"/>
  <c r="AB23" i="1"/>
  <c r="AC23" i="1"/>
  <c r="AB24" i="1"/>
  <c r="AC24" i="1"/>
  <c r="AB25" i="1"/>
  <c r="AC25" i="1"/>
  <c r="AB26" i="1"/>
  <c r="AC26" i="1"/>
  <c r="AB27" i="1"/>
  <c r="AC27" i="1"/>
  <c r="AB28" i="1"/>
  <c r="AC28" i="1"/>
  <c r="AB29" i="1"/>
  <c r="AC29" i="1"/>
  <c r="AB30" i="1"/>
  <c r="AC30" i="1"/>
  <c r="AB31" i="1"/>
  <c r="AC31" i="1"/>
  <c r="AB32" i="1"/>
  <c r="AC32" i="1"/>
  <c r="AB33" i="1"/>
  <c r="AC33" i="1"/>
  <c r="AB34" i="1"/>
  <c r="AC34" i="1"/>
  <c r="AB35" i="1"/>
  <c r="AC35" i="1"/>
  <c r="AB36" i="1"/>
  <c r="AC36" i="1"/>
  <c r="AB37" i="1"/>
  <c r="AC37" i="1"/>
  <c r="AB38" i="1"/>
  <c r="AC38" i="1"/>
  <c r="AB39" i="1"/>
  <c r="AC39" i="1"/>
  <c r="AB40" i="1"/>
  <c r="AC40" i="1"/>
  <c r="AB41" i="1"/>
  <c r="AC41" i="1"/>
  <c r="AB42" i="1"/>
  <c r="AC42" i="1"/>
  <c r="AB43" i="1"/>
  <c r="AC43" i="1"/>
  <c r="AB44" i="1"/>
  <c r="AC44" i="1"/>
  <c r="AB45" i="1"/>
  <c r="AC45" i="1"/>
  <c r="AB46" i="1"/>
  <c r="AC46" i="1"/>
  <c r="AB47" i="1"/>
  <c r="AC47" i="1"/>
  <c r="AB48" i="1"/>
  <c r="AC48" i="1"/>
  <c r="AB49" i="1"/>
  <c r="AC49" i="1"/>
  <c r="AB50" i="1"/>
  <c r="AC50" i="1"/>
  <c r="AB51" i="1"/>
  <c r="AC51" i="1"/>
  <c r="AB52" i="1"/>
  <c r="AC52" i="1"/>
  <c r="AB53" i="1"/>
  <c r="AC53" i="1"/>
  <c r="AB54" i="1"/>
  <c r="AC54" i="1"/>
  <c r="AB55" i="1"/>
  <c r="AC55" i="1"/>
  <c r="AB56" i="1"/>
  <c r="AC56" i="1"/>
  <c r="AB57" i="1"/>
  <c r="AC57" i="1"/>
  <c r="AB58" i="1"/>
  <c r="AC58" i="1"/>
  <c r="AB59" i="1"/>
  <c r="AC59" i="1"/>
  <c r="AB60" i="1"/>
  <c r="AC60" i="1"/>
  <c r="AB61" i="1"/>
  <c r="AC61" i="1"/>
  <c r="AB62" i="1"/>
  <c r="AC62" i="1"/>
  <c r="AB63" i="1"/>
  <c r="AC63" i="1"/>
  <c r="AB64" i="1"/>
  <c r="AC64" i="1"/>
  <c r="AB65" i="1"/>
  <c r="AC65" i="1"/>
  <c r="AB66" i="1"/>
  <c r="AC66" i="1"/>
  <c r="AB67" i="1"/>
  <c r="AC67" i="1"/>
  <c r="AB68" i="1"/>
  <c r="AC68" i="1"/>
  <c r="AB69" i="1"/>
  <c r="AC69" i="1"/>
  <c r="AB70" i="1"/>
  <c r="AC70" i="1"/>
  <c r="AB71" i="1"/>
  <c r="AC71" i="1"/>
  <c r="AB72" i="1"/>
  <c r="AC72" i="1"/>
  <c r="AB73" i="1"/>
  <c r="AC73" i="1"/>
  <c r="AB74" i="1"/>
  <c r="AC74" i="1"/>
  <c r="AB75" i="1"/>
  <c r="AC75" i="1"/>
  <c r="AB76" i="1"/>
  <c r="AC76" i="1"/>
  <c r="AB77" i="1"/>
  <c r="AC77" i="1"/>
  <c r="AB78" i="1"/>
  <c r="AC78" i="1"/>
  <c r="AB79" i="1"/>
  <c r="AC79" i="1"/>
  <c r="AB80" i="1"/>
  <c r="AC80" i="1"/>
  <c r="AB81" i="1"/>
  <c r="AC81" i="1"/>
  <c r="AB82" i="1"/>
  <c r="AC82" i="1"/>
  <c r="AB83" i="1"/>
  <c r="AC83" i="1"/>
  <c r="AB84" i="1"/>
  <c r="AC84" i="1"/>
  <c r="AB85" i="1"/>
  <c r="AC85" i="1"/>
  <c r="AB86" i="1"/>
  <c r="AC86" i="1"/>
  <c r="AB87" i="1"/>
  <c r="AC87" i="1"/>
  <c r="AB88" i="1"/>
  <c r="AC88" i="1"/>
  <c r="AB89" i="1"/>
  <c r="AC89" i="1"/>
  <c r="AB90" i="1"/>
  <c r="AC90" i="1"/>
  <c r="AB91" i="1"/>
  <c r="AC91" i="1"/>
  <c r="AB92" i="1"/>
  <c r="AC92" i="1"/>
  <c r="AB93" i="1"/>
  <c r="AC93" i="1"/>
  <c r="AB94" i="1"/>
  <c r="AC94" i="1"/>
  <c r="AB95" i="1"/>
  <c r="AC95" i="1"/>
  <c r="AB96" i="1"/>
  <c r="AC96" i="1"/>
  <c r="AB97" i="1"/>
  <c r="AC97" i="1"/>
  <c r="AB98" i="1"/>
  <c r="AC98" i="1"/>
  <c r="AB99" i="1"/>
  <c r="AC99" i="1"/>
  <c r="AB100" i="1"/>
  <c r="AC100" i="1"/>
  <c r="AB101" i="1"/>
  <c r="AC101" i="1"/>
  <c r="AB102" i="1"/>
  <c r="AC102" i="1"/>
  <c r="AB103" i="1"/>
  <c r="AC103" i="1"/>
  <c r="AB104" i="1"/>
  <c r="AC104" i="1"/>
  <c r="AB105" i="1"/>
  <c r="AC105" i="1"/>
  <c r="AB106" i="1"/>
  <c r="AC106" i="1"/>
  <c r="AB107" i="1"/>
  <c r="AC107" i="1"/>
  <c r="AB108" i="1"/>
  <c r="AC108" i="1"/>
  <c r="AB109" i="1"/>
  <c r="AC109" i="1"/>
  <c r="AB110" i="1"/>
  <c r="AC110" i="1"/>
  <c r="AB6" i="1"/>
  <c r="AC6" i="1"/>
  <c r="AB7" i="1"/>
  <c r="AC7" i="1"/>
  <c r="AB8" i="1"/>
  <c r="AC8" i="1"/>
  <c r="AB9" i="1"/>
  <c r="AC9" i="1"/>
  <c r="AB10" i="1"/>
  <c r="AC10" i="1"/>
  <c r="AB11" i="1"/>
  <c r="AC11" i="1"/>
  <c r="AB12" i="1"/>
  <c r="AC12" i="1"/>
  <c r="AB13" i="1"/>
  <c r="AC13" i="1"/>
  <c r="AB14" i="1"/>
  <c r="AC14" i="1"/>
  <c r="AB15" i="1"/>
  <c r="AC15" i="1"/>
  <c r="AB16" i="1"/>
  <c r="AC16" i="1"/>
  <c r="AB17" i="1"/>
  <c r="AC17" i="1"/>
  <c r="AB18" i="1"/>
  <c r="AC18" i="1"/>
  <c r="AB19" i="1"/>
  <c r="AC19" i="1"/>
  <c r="AB20" i="1"/>
  <c r="AC20" i="1"/>
  <c r="AB21" i="1"/>
  <c r="AC21" i="1"/>
  <c r="AC5" i="1"/>
  <c r="AB5" i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Z45" i="1"/>
  <c r="AA45" i="1"/>
  <c r="Z46" i="1"/>
  <c r="AA46" i="1"/>
  <c r="Z47" i="1"/>
  <c r="AA47" i="1"/>
  <c r="Z48" i="1"/>
  <c r="AA48" i="1"/>
  <c r="Z49" i="1"/>
  <c r="AA49" i="1"/>
  <c r="Z50" i="1"/>
  <c r="AA50" i="1"/>
  <c r="Z51" i="1"/>
  <c r="AA51" i="1"/>
  <c r="Z52" i="1"/>
  <c r="AA52" i="1"/>
  <c r="Z53" i="1"/>
  <c r="AA53" i="1"/>
  <c r="Z54" i="1"/>
  <c r="AA54" i="1"/>
  <c r="Z55" i="1"/>
  <c r="AA55" i="1"/>
  <c r="Z56" i="1"/>
  <c r="AA56" i="1"/>
  <c r="Z57" i="1"/>
  <c r="AA57" i="1"/>
  <c r="Z58" i="1"/>
  <c r="AA58" i="1"/>
  <c r="Z59" i="1"/>
  <c r="AA59" i="1"/>
  <c r="Z60" i="1"/>
  <c r="AA60" i="1"/>
  <c r="Z61" i="1"/>
  <c r="AA61" i="1"/>
  <c r="Z62" i="1"/>
  <c r="AA62" i="1"/>
  <c r="Z63" i="1"/>
  <c r="AA63" i="1"/>
  <c r="Z64" i="1"/>
  <c r="AA64" i="1"/>
  <c r="Z65" i="1"/>
  <c r="AA65" i="1"/>
  <c r="Z66" i="1"/>
  <c r="AA66" i="1"/>
  <c r="Z67" i="1"/>
  <c r="AA67" i="1"/>
  <c r="Z68" i="1"/>
  <c r="AA68" i="1"/>
  <c r="Z69" i="1"/>
  <c r="AA69" i="1"/>
  <c r="Z70" i="1"/>
  <c r="AA70" i="1"/>
  <c r="Z71" i="1"/>
  <c r="AA71" i="1"/>
  <c r="Z72" i="1"/>
  <c r="AA72" i="1"/>
  <c r="Z73" i="1"/>
  <c r="AA73" i="1"/>
  <c r="Z74" i="1"/>
  <c r="AA74" i="1"/>
  <c r="Z75" i="1"/>
  <c r="AA75" i="1"/>
  <c r="Z76" i="1"/>
  <c r="AA76" i="1"/>
  <c r="Z77" i="1"/>
  <c r="AA77" i="1"/>
  <c r="Z78" i="1"/>
  <c r="AA78" i="1"/>
  <c r="Z79" i="1"/>
  <c r="AA79" i="1"/>
  <c r="Z80" i="1"/>
  <c r="AA80" i="1"/>
  <c r="Z81" i="1"/>
  <c r="AA81" i="1"/>
  <c r="Z82" i="1"/>
  <c r="AA82" i="1"/>
  <c r="Z83" i="1"/>
  <c r="AA83" i="1"/>
  <c r="Z84" i="1"/>
  <c r="AA84" i="1"/>
  <c r="Z85" i="1"/>
  <c r="AA85" i="1"/>
  <c r="Z86" i="1"/>
  <c r="AA86" i="1"/>
  <c r="Z87" i="1"/>
  <c r="AA87" i="1"/>
  <c r="Z88" i="1"/>
  <c r="AA88" i="1"/>
  <c r="Z89" i="1"/>
  <c r="AA89" i="1"/>
  <c r="Z90" i="1"/>
  <c r="AA90" i="1"/>
  <c r="Z91" i="1"/>
  <c r="AA91" i="1"/>
  <c r="Z92" i="1"/>
  <c r="AA92" i="1"/>
  <c r="Z93" i="1"/>
  <c r="AA93" i="1"/>
  <c r="Z94" i="1"/>
  <c r="AA94" i="1"/>
  <c r="Z95" i="1"/>
  <c r="AA95" i="1"/>
  <c r="Z96" i="1"/>
  <c r="AA96" i="1"/>
  <c r="Z97" i="1"/>
  <c r="AA97" i="1"/>
  <c r="Z98" i="1"/>
  <c r="AA98" i="1"/>
  <c r="Z99" i="1"/>
  <c r="AA99" i="1"/>
  <c r="Z100" i="1"/>
  <c r="AA100" i="1"/>
  <c r="Z101" i="1"/>
  <c r="AA101" i="1"/>
  <c r="Z102" i="1"/>
  <c r="AA102" i="1"/>
  <c r="Z103" i="1"/>
  <c r="AA103" i="1"/>
  <c r="Z104" i="1"/>
  <c r="AA104" i="1"/>
  <c r="Z105" i="1"/>
  <c r="AA105" i="1"/>
  <c r="Z106" i="1"/>
  <c r="AA106" i="1"/>
  <c r="Z107" i="1"/>
  <c r="AA107" i="1"/>
  <c r="Z108" i="1"/>
  <c r="AA108" i="1"/>
  <c r="Z109" i="1"/>
  <c r="AA109" i="1"/>
  <c r="Z110" i="1"/>
  <c r="AA110" i="1"/>
  <c r="AA5" i="1"/>
  <c r="Z5" i="1"/>
  <c r="Z111" i="1" s="1"/>
  <c r="X6" i="1"/>
  <c r="Y6" i="1"/>
  <c r="X7" i="1"/>
  <c r="Y7" i="1"/>
  <c r="X8" i="1"/>
  <c r="Y8" i="1"/>
  <c r="X9" i="1"/>
  <c r="Y9" i="1"/>
  <c r="X10" i="1"/>
  <c r="Y10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29" i="1"/>
  <c r="Y29" i="1"/>
  <c r="X30" i="1"/>
  <c r="Y30" i="1"/>
  <c r="X31" i="1"/>
  <c r="Y31" i="1"/>
  <c r="X32" i="1"/>
  <c r="Y32" i="1"/>
  <c r="X33" i="1"/>
  <c r="Y33" i="1"/>
  <c r="X34" i="1"/>
  <c r="Y34" i="1"/>
  <c r="X35" i="1"/>
  <c r="Y35" i="1"/>
  <c r="X36" i="1"/>
  <c r="Y36" i="1"/>
  <c r="X37" i="1"/>
  <c r="Y37" i="1"/>
  <c r="X38" i="1"/>
  <c r="Y38" i="1"/>
  <c r="X39" i="1"/>
  <c r="Y39" i="1"/>
  <c r="X40" i="1"/>
  <c r="Y40" i="1"/>
  <c r="X41" i="1"/>
  <c r="Y41" i="1"/>
  <c r="X42" i="1"/>
  <c r="Y42" i="1"/>
  <c r="X43" i="1"/>
  <c r="Y43" i="1"/>
  <c r="X44" i="1"/>
  <c r="Y44" i="1"/>
  <c r="X45" i="1"/>
  <c r="Y45" i="1"/>
  <c r="X46" i="1"/>
  <c r="Y46" i="1"/>
  <c r="X47" i="1"/>
  <c r="Y47" i="1"/>
  <c r="X48" i="1"/>
  <c r="Y48" i="1"/>
  <c r="X49" i="1"/>
  <c r="Y49" i="1"/>
  <c r="X50" i="1"/>
  <c r="Y50" i="1"/>
  <c r="X51" i="1"/>
  <c r="Y51" i="1"/>
  <c r="X52" i="1"/>
  <c r="Y52" i="1"/>
  <c r="X53" i="1"/>
  <c r="Y53" i="1"/>
  <c r="X54" i="1"/>
  <c r="Y54" i="1"/>
  <c r="X55" i="1"/>
  <c r="Y55" i="1"/>
  <c r="X56" i="1"/>
  <c r="Y56" i="1"/>
  <c r="X57" i="1"/>
  <c r="Y57" i="1"/>
  <c r="X58" i="1"/>
  <c r="Y58" i="1"/>
  <c r="X59" i="1"/>
  <c r="Y59" i="1"/>
  <c r="X60" i="1"/>
  <c r="Y60" i="1"/>
  <c r="X61" i="1"/>
  <c r="Y61" i="1"/>
  <c r="X62" i="1"/>
  <c r="Y62" i="1"/>
  <c r="X63" i="1"/>
  <c r="Y63" i="1"/>
  <c r="X64" i="1"/>
  <c r="Y64" i="1"/>
  <c r="X65" i="1"/>
  <c r="Y65" i="1"/>
  <c r="X66" i="1"/>
  <c r="Y66" i="1"/>
  <c r="X67" i="1"/>
  <c r="Y67" i="1"/>
  <c r="X68" i="1"/>
  <c r="Y68" i="1"/>
  <c r="X69" i="1"/>
  <c r="Y69" i="1"/>
  <c r="X70" i="1"/>
  <c r="Y70" i="1"/>
  <c r="X71" i="1"/>
  <c r="Y71" i="1"/>
  <c r="X72" i="1"/>
  <c r="Y72" i="1"/>
  <c r="X73" i="1"/>
  <c r="Y73" i="1"/>
  <c r="X74" i="1"/>
  <c r="Y74" i="1"/>
  <c r="X75" i="1"/>
  <c r="Y75" i="1"/>
  <c r="X76" i="1"/>
  <c r="Y76" i="1"/>
  <c r="X77" i="1"/>
  <c r="Y77" i="1"/>
  <c r="X78" i="1"/>
  <c r="Y78" i="1"/>
  <c r="X79" i="1"/>
  <c r="Y79" i="1"/>
  <c r="X80" i="1"/>
  <c r="Y80" i="1"/>
  <c r="X81" i="1"/>
  <c r="Y81" i="1"/>
  <c r="X82" i="1"/>
  <c r="Y82" i="1"/>
  <c r="X83" i="1"/>
  <c r="Y83" i="1"/>
  <c r="X84" i="1"/>
  <c r="Y84" i="1"/>
  <c r="X85" i="1"/>
  <c r="Y85" i="1"/>
  <c r="X86" i="1"/>
  <c r="Y86" i="1"/>
  <c r="X87" i="1"/>
  <c r="Y87" i="1"/>
  <c r="X88" i="1"/>
  <c r="Y88" i="1"/>
  <c r="X89" i="1"/>
  <c r="Y89" i="1"/>
  <c r="X90" i="1"/>
  <c r="Y90" i="1"/>
  <c r="X91" i="1"/>
  <c r="Y91" i="1"/>
  <c r="X92" i="1"/>
  <c r="Y92" i="1"/>
  <c r="X93" i="1"/>
  <c r="Y93" i="1"/>
  <c r="X94" i="1"/>
  <c r="Y94" i="1"/>
  <c r="X95" i="1"/>
  <c r="Y95" i="1"/>
  <c r="X96" i="1"/>
  <c r="Y96" i="1"/>
  <c r="X97" i="1"/>
  <c r="Y97" i="1"/>
  <c r="X98" i="1"/>
  <c r="Y98" i="1"/>
  <c r="X99" i="1"/>
  <c r="Y99" i="1"/>
  <c r="X100" i="1"/>
  <c r="Y100" i="1"/>
  <c r="X101" i="1"/>
  <c r="Y101" i="1"/>
  <c r="X102" i="1"/>
  <c r="Y102" i="1"/>
  <c r="X103" i="1"/>
  <c r="Y103" i="1"/>
  <c r="X104" i="1"/>
  <c r="Y104" i="1"/>
  <c r="X105" i="1"/>
  <c r="Y105" i="1"/>
  <c r="X106" i="1"/>
  <c r="Y106" i="1"/>
  <c r="X107" i="1"/>
  <c r="Y107" i="1"/>
  <c r="X108" i="1"/>
  <c r="Y108" i="1"/>
  <c r="X109" i="1"/>
  <c r="Y109" i="1"/>
  <c r="X110" i="1"/>
  <c r="Y110" i="1"/>
  <c r="Y5" i="1"/>
  <c r="X5" i="1"/>
  <c r="W111" i="1"/>
  <c r="V111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4" i="1"/>
  <c r="W84" i="1"/>
  <c r="V85" i="1"/>
  <c r="W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W5" i="1"/>
  <c r="V5" i="1"/>
  <c r="U111" i="1"/>
  <c r="T111" i="1"/>
  <c r="T106" i="1"/>
  <c r="U106" i="1"/>
  <c r="T107" i="1"/>
  <c r="U107" i="1"/>
  <c r="T108" i="1"/>
  <c r="U108" i="1"/>
  <c r="T109" i="1"/>
  <c r="U109" i="1"/>
  <c r="T110" i="1"/>
  <c r="U110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T60" i="1"/>
  <c r="U60" i="1"/>
  <c r="T61" i="1"/>
  <c r="U61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T69" i="1"/>
  <c r="U69" i="1"/>
  <c r="T70" i="1"/>
  <c r="U70" i="1"/>
  <c r="T71" i="1"/>
  <c r="U71" i="1"/>
  <c r="T72" i="1"/>
  <c r="U72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5" i="1"/>
  <c r="U5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R63" i="1"/>
  <c r="S63" i="1"/>
  <c r="R64" i="1"/>
  <c r="S64" i="1"/>
  <c r="R65" i="1"/>
  <c r="S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R97" i="1"/>
  <c r="S97" i="1"/>
  <c r="R98" i="1"/>
  <c r="S98" i="1"/>
  <c r="R99" i="1"/>
  <c r="S99" i="1"/>
  <c r="R100" i="1"/>
  <c r="S100" i="1"/>
  <c r="R101" i="1"/>
  <c r="S101" i="1"/>
  <c r="R102" i="1"/>
  <c r="S102" i="1"/>
  <c r="R103" i="1"/>
  <c r="S103" i="1"/>
  <c r="R104" i="1"/>
  <c r="S104" i="1"/>
  <c r="R105" i="1"/>
  <c r="S105" i="1"/>
  <c r="R106" i="1"/>
  <c r="S106" i="1"/>
  <c r="R107" i="1"/>
  <c r="S107" i="1"/>
  <c r="R108" i="1"/>
  <c r="S108" i="1"/>
  <c r="R109" i="1"/>
  <c r="S109" i="1"/>
  <c r="R110" i="1"/>
  <c r="S110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6" i="1"/>
  <c r="S6" i="1"/>
  <c r="R7" i="1"/>
  <c r="S7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S5" i="1"/>
  <c r="R5" i="1"/>
  <c r="Q111" i="1"/>
  <c r="P111" i="1"/>
  <c r="P93" i="1"/>
  <c r="Q93" i="1"/>
  <c r="P94" i="1"/>
  <c r="Q94" i="1"/>
  <c r="P95" i="1"/>
  <c r="Q95" i="1"/>
  <c r="P96" i="1"/>
  <c r="Q96" i="1"/>
  <c r="P97" i="1"/>
  <c r="Q97" i="1"/>
  <c r="P98" i="1"/>
  <c r="Q98" i="1"/>
  <c r="P99" i="1"/>
  <c r="Q99" i="1"/>
  <c r="P100" i="1"/>
  <c r="Q100" i="1"/>
  <c r="P101" i="1"/>
  <c r="Q101" i="1"/>
  <c r="P102" i="1"/>
  <c r="Q102" i="1"/>
  <c r="P103" i="1"/>
  <c r="Q103" i="1"/>
  <c r="P104" i="1"/>
  <c r="Q104" i="1"/>
  <c r="P105" i="1"/>
  <c r="Q105" i="1"/>
  <c r="P106" i="1"/>
  <c r="Q106" i="1"/>
  <c r="P107" i="1"/>
  <c r="Q107" i="1"/>
  <c r="P108" i="1"/>
  <c r="Q108" i="1"/>
  <c r="P109" i="1"/>
  <c r="Q109" i="1"/>
  <c r="P110" i="1"/>
  <c r="Q110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1" i="1"/>
  <c r="Q81" i="1"/>
  <c r="P82" i="1"/>
  <c r="Q82" i="1"/>
  <c r="P83" i="1"/>
  <c r="Q83" i="1"/>
  <c r="P84" i="1"/>
  <c r="Q84" i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60" i="1"/>
  <c r="Q60" i="1"/>
  <c r="P61" i="1"/>
  <c r="Q61" i="1"/>
  <c r="P62" i="1"/>
  <c r="Q62" i="1"/>
  <c r="P63" i="1"/>
  <c r="Q63" i="1"/>
  <c r="P64" i="1"/>
  <c r="Q64" i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Q5" i="1"/>
  <c r="P5" i="1"/>
  <c r="N111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R86" i="1" s="1"/>
  <c r="R111" i="1" s="1"/>
  <c r="O86" i="1"/>
  <c r="S86" i="1" s="1"/>
  <c r="S111" i="1" s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94" i="1"/>
  <c r="O94" i="1"/>
  <c r="N95" i="1"/>
  <c r="O95" i="1"/>
  <c r="N96" i="1"/>
  <c r="O96" i="1"/>
  <c r="N97" i="1"/>
  <c r="O97" i="1"/>
  <c r="N98" i="1"/>
  <c r="O98" i="1"/>
  <c r="N99" i="1"/>
  <c r="O99" i="1"/>
  <c r="N100" i="1"/>
  <c r="O100" i="1"/>
  <c r="N101" i="1"/>
  <c r="O101" i="1"/>
  <c r="N102" i="1"/>
  <c r="O102" i="1"/>
  <c r="N103" i="1"/>
  <c r="O103" i="1"/>
  <c r="N104" i="1"/>
  <c r="O104" i="1"/>
  <c r="N105" i="1"/>
  <c r="O105" i="1"/>
  <c r="N106" i="1"/>
  <c r="O106" i="1"/>
  <c r="N107" i="1"/>
  <c r="O107" i="1"/>
  <c r="N108" i="1"/>
  <c r="O108" i="1"/>
  <c r="N109" i="1"/>
  <c r="O109" i="1"/>
  <c r="N110" i="1"/>
  <c r="O110" i="1"/>
  <c r="N6" i="1"/>
  <c r="O6" i="1"/>
  <c r="N7" i="1"/>
  <c r="O7" i="1"/>
  <c r="N8" i="1"/>
  <c r="O8" i="1"/>
  <c r="N9" i="1"/>
  <c r="O9" i="1"/>
  <c r="N10" i="1"/>
  <c r="O10" i="1"/>
  <c r="O111" i="1" s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O5" i="1"/>
  <c r="N5" i="1"/>
  <c r="M111" i="1"/>
  <c r="L111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92" i="1"/>
  <c r="M92" i="1"/>
  <c r="L93" i="1"/>
  <c r="M93" i="1"/>
  <c r="L94" i="1"/>
  <c r="M94" i="1"/>
  <c r="L95" i="1"/>
  <c r="M95" i="1"/>
  <c r="L96" i="1"/>
  <c r="M96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M5" i="1"/>
  <c r="L5" i="1"/>
  <c r="J107" i="1"/>
  <c r="K107" i="1"/>
  <c r="J108" i="1"/>
  <c r="K108" i="1"/>
  <c r="J109" i="1"/>
  <c r="K109" i="1"/>
  <c r="J110" i="1"/>
  <c r="K110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19" i="1"/>
  <c r="K19" i="1"/>
  <c r="J20" i="1"/>
  <c r="K20" i="1"/>
  <c r="J21" i="1"/>
  <c r="K21" i="1"/>
  <c r="J22" i="1"/>
  <c r="K22" i="1"/>
  <c r="J23" i="1"/>
  <c r="K23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K5" i="1"/>
  <c r="J5" i="1"/>
  <c r="I111" i="1"/>
  <c r="H110" i="1"/>
  <c r="I110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53" i="1"/>
  <c r="I53" i="1"/>
  <c r="H54" i="1"/>
  <c r="I54" i="1"/>
  <c r="H55" i="1"/>
  <c r="I55" i="1"/>
  <c r="H56" i="1"/>
  <c r="I56" i="1"/>
  <c r="H57" i="1"/>
  <c r="I57" i="1"/>
  <c r="H58" i="1"/>
  <c r="I58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I5" i="1"/>
  <c r="H5" i="1"/>
  <c r="F108" i="1"/>
  <c r="G108" i="1"/>
  <c r="F109" i="1"/>
  <c r="G109" i="1"/>
  <c r="F110" i="1"/>
  <c r="G110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82" i="1"/>
  <c r="G82" i="1"/>
  <c r="F83" i="1"/>
  <c r="G83" i="1"/>
  <c r="F84" i="1"/>
  <c r="G84" i="1"/>
  <c r="F85" i="1"/>
  <c r="G85" i="1"/>
  <c r="F86" i="1"/>
  <c r="J86" i="1" s="1"/>
  <c r="G86" i="1"/>
  <c r="K86" i="1" s="1"/>
  <c r="K111" i="1" s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20" i="1"/>
  <c r="G20" i="1"/>
  <c r="F21" i="1"/>
  <c r="G21" i="1"/>
  <c r="F22" i="1"/>
  <c r="G22" i="1"/>
  <c r="F23" i="1"/>
  <c r="G23" i="1"/>
  <c r="F24" i="1"/>
  <c r="AD24" i="1" s="1"/>
  <c r="AH24" i="1" s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G5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AJ111" i="1"/>
  <c r="F5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78" i="1"/>
  <c r="E78" i="1"/>
  <c r="D79" i="1"/>
  <c r="E79" i="1"/>
  <c r="D80" i="1"/>
  <c r="E80" i="1"/>
  <c r="D81" i="1"/>
  <c r="E81" i="1"/>
  <c r="D82" i="1"/>
  <c r="E82" i="1"/>
  <c r="D83" i="1"/>
  <c r="E83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57" i="1"/>
  <c r="E57" i="1"/>
  <c r="D58" i="1"/>
  <c r="E58" i="1"/>
  <c r="D59" i="1"/>
  <c r="E59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E5" i="1"/>
  <c r="E111" i="1" s="1"/>
  <c r="D5" i="1"/>
  <c r="D111" i="1" s="1"/>
  <c r="DB24" i="1" l="1"/>
  <c r="CZ24" i="1"/>
  <c r="J24" i="1"/>
  <c r="J111" i="1" s="1"/>
  <c r="AD86" i="1"/>
  <c r="AH86" i="1" s="1"/>
  <c r="DB86" i="1" s="1"/>
  <c r="AE86" i="1"/>
  <c r="AH111" i="1"/>
  <c r="AD111" i="1"/>
  <c r="AA111" i="1"/>
  <c r="X111" i="1"/>
  <c r="Y111" i="1"/>
  <c r="H111" i="1"/>
  <c r="F111" i="1"/>
  <c r="G111" i="1"/>
  <c r="CZ86" i="1" l="1"/>
  <c r="AI86" i="1"/>
  <c r="AE111" i="1"/>
  <c r="DA86" i="1" l="1"/>
  <c r="AI111" i="1"/>
</calcChain>
</file>

<file path=xl/sharedStrings.xml><?xml version="1.0" encoding="utf-8"?>
<sst xmlns="http://schemas.openxmlformats.org/spreadsheetml/2006/main" count="573" uniqueCount="279">
  <si>
    <t>Conc.</t>
  </si>
  <si>
    <t>Cold Mix</t>
  </si>
  <si>
    <t>Slurry Seal</t>
  </si>
  <si>
    <t>Cape Seal</t>
  </si>
  <si>
    <t>DST.</t>
  </si>
  <si>
    <t>SST.</t>
  </si>
  <si>
    <t>Para Seal</t>
  </si>
  <si>
    <t>AC.</t>
  </si>
  <si>
    <t>Mod AC.</t>
  </si>
  <si>
    <t>SA</t>
  </si>
  <si>
    <t>Un P.M. Road</t>
  </si>
  <si>
    <t>ระยะ
ทาง
บำรุง</t>
  </si>
  <si>
    <t>ระยะ
ทาง
ก่อ
สร้าง</t>
  </si>
  <si>
    <t>ระยะ
ทาง
รักษา
สภาพ</t>
  </si>
  <si>
    <t>บำรุง
ต่อ2
ช่อง</t>
  </si>
  <si>
    <t>ก่อ
สร้าง
ต่อ2
ช่อง</t>
  </si>
  <si>
    <t>รักษา
สภาพ
ต่อ2
ช่อง</t>
  </si>
  <si>
    <t>ระยะ
ทาง
รักษา
สภา</t>
  </si>
  <si>
    <t>099</t>
  </si>
  <si>
    <t xml:space="preserve"> บริษัททางยกระดับดอนเมือง จำกัดมหาชน</t>
  </si>
  <si>
    <t>261</t>
  </si>
  <si>
    <t xml:space="preserve"> ขท.พิเศษระหว่างเมือง</t>
  </si>
  <si>
    <t>311</t>
  </si>
  <si>
    <t xml:space="preserve"> ขท.สงขลาที่ 1</t>
  </si>
  <si>
    <t>312</t>
  </si>
  <si>
    <t xml:space="preserve"> ขท.ยะลา</t>
  </si>
  <si>
    <t>313</t>
  </si>
  <si>
    <t xml:space="preserve"> ขท.ปัตตานี</t>
  </si>
  <si>
    <t>314</t>
  </si>
  <si>
    <t xml:space="preserve"> ขท.พัทลุง</t>
  </si>
  <si>
    <t>317</t>
  </si>
  <si>
    <t xml:space="preserve"> ขท.นราธิวาส</t>
  </si>
  <si>
    <t>318</t>
  </si>
  <si>
    <t xml:space="preserve"> ขท.สตูล</t>
  </si>
  <si>
    <t>319</t>
  </si>
  <si>
    <t xml:space="preserve"> ขท.สงขลาที่ 2 (นาหม่อม)</t>
  </si>
  <si>
    <t>321</t>
  </si>
  <si>
    <t xml:space="preserve"> ขท.นครศรีธรรมราชที่ 1</t>
  </si>
  <si>
    <t>322</t>
  </si>
  <si>
    <t xml:space="preserve"> ขท.ตรัง</t>
  </si>
  <si>
    <t>323</t>
  </si>
  <si>
    <t xml:space="preserve"> ขท.กระบี่</t>
  </si>
  <si>
    <t>324</t>
  </si>
  <si>
    <t xml:space="preserve"> ขท.ภูเก็ต</t>
  </si>
  <si>
    <t>325</t>
  </si>
  <si>
    <t xml:space="preserve"> ขท.สุราษฎร์ธานีที่ 1 </t>
  </si>
  <si>
    <t>326</t>
  </si>
  <si>
    <t xml:space="preserve"> ขท.นครศรีธรรมราชที่ 2 (ทุ่งสง)</t>
  </si>
  <si>
    <t>327</t>
  </si>
  <si>
    <t xml:space="preserve"> ขท.พังงา</t>
  </si>
  <si>
    <t>328</t>
  </si>
  <si>
    <t xml:space="preserve"> ขท.สุราษฎร์ธานีที่ 2 (กาญจนดิษฐ์)</t>
  </si>
  <si>
    <t>329</t>
  </si>
  <si>
    <t xml:space="preserve"> ขท.สุราษฎร์ธานีที่ 3 (เวียงสระ)</t>
  </si>
  <si>
    <t>331</t>
  </si>
  <si>
    <t xml:space="preserve"> ขท.ระนอง</t>
  </si>
  <si>
    <t>332</t>
  </si>
  <si>
    <t xml:space="preserve"> ขท.ชุมพร</t>
  </si>
  <si>
    <t>333</t>
  </si>
  <si>
    <t xml:space="preserve"> ขท.ประจวบคีรีขันธ์ (หัวหิน)</t>
  </si>
  <si>
    <t>335</t>
  </si>
  <si>
    <t xml:space="preserve"> ขท.ราชบุรี</t>
  </si>
  <si>
    <t>336</t>
  </si>
  <si>
    <t xml:space="preserve"> ขท.นครปฐม</t>
  </si>
  <si>
    <t>337</t>
  </si>
  <si>
    <t xml:space="preserve"> ขท.สมุทรสงคราม</t>
  </si>
  <si>
    <t>338</t>
  </si>
  <si>
    <t xml:space="preserve"> ขท.เพชรบุรี</t>
  </si>
  <si>
    <t>411</t>
  </si>
  <si>
    <t xml:space="preserve"> ขท.กรุงเทพ</t>
  </si>
  <si>
    <t>413</t>
  </si>
  <si>
    <t xml:space="preserve"> ขท.อยุธยา</t>
  </si>
  <si>
    <t>414</t>
  </si>
  <si>
    <t xml:space="preserve"> ขท.นครนายก</t>
  </si>
  <si>
    <t>415</t>
  </si>
  <si>
    <t xml:space="preserve"> ขท.สมุทรสาคร</t>
  </si>
  <si>
    <t>416</t>
  </si>
  <si>
    <t xml:space="preserve"> ขท.ปทุมธานี</t>
  </si>
  <si>
    <t>417</t>
  </si>
  <si>
    <t xml:space="preserve"> ขท.สมุทรปราการ</t>
  </si>
  <si>
    <t>418</t>
  </si>
  <si>
    <t xml:space="preserve"> ขท.นนทบุรี</t>
  </si>
  <si>
    <t>419</t>
  </si>
  <si>
    <t xml:space="preserve"> ขท.ธนบุรี</t>
  </si>
  <si>
    <t>421</t>
  </si>
  <si>
    <t xml:space="preserve"> ขท.ฉะเชิงเทรา</t>
  </si>
  <si>
    <t>422</t>
  </si>
  <si>
    <t xml:space="preserve"> ขท.ชลบุรีที่ 1</t>
  </si>
  <si>
    <t>423</t>
  </si>
  <si>
    <t xml:space="preserve"> ขท.จันทบุรี</t>
  </si>
  <si>
    <t>425</t>
  </si>
  <si>
    <t xml:space="preserve"> ขท.ตราด</t>
  </si>
  <si>
    <t>426</t>
  </si>
  <si>
    <t xml:space="preserve"> ขท.ระยอง</t>
  </si>
  <si>
    <t>428</t>
  </si>
  <si>
    <t xml:space="preserve"> ขท.ชลบุรีที่ 2</t>
  </si>
  <si>
    <t>431</t>
  </si>
  <si>
    <t xml:space="preserve"> ขท.ลพบุรีที่ 1</t>
  </si>
  <si>
    <t>432</t>
  </si>
  <si>
    <t xml:space="preserve"> ขท.สระบุรี</t>
  </si>
  <si>
    <t>433</t>
  </si>
  <si>
    <t xml:space="preserve"> ขท.สิงห์บุรี</t>
  </si>
  <si>
    <t>435</t>
  </si>
  <si>
    <t xml:space="preserve"> ขท.ลพบุรีที่ 2 (ลำนารายณ์)</t>
  </si>
  <si>
    <t>437</t>
  </si>
  <si>
    <t xml:space="preserve"> ขท.นครสวรรค์ที่ 1</t>
  </si>
  <si>
    <t>438</t>
  </si>
  <si>
    <t xml:space="preserve"> ขท.นครสวรรค์ที่ 2 (ตากฟ้า)</t>
  </si>
  <si>
    <t>441</t>
  </si>
  <si>
    <t xml:space="preserve"> ขท.สุพรรณบุรีที่ 1</t>
  </si>
  <si>
    <t>444</t>
  </si>
  <si>
    <t xml:space="preserve"> ขท.กาญจนบุรี</t>
  </si>
  <si>
    <t>445</t>
  </si>
  <si>
    <t xml:space="preserve"> ขท.สุพรรณบุรีที่ 2 (อู่ทอง)</t>
  </si>
  <si>
    <t>446</t>
  </si>
  <si>
    <t xml:space="preserve"> ขท.ชัยนาท</t>
  </si>
  <si>
    <t>447</t>
  </si>
  <si>
    <t xml:space="preserve"> ขท.อุทัยธานี</t>
  </si>
  <si>
    <t>448</t>
  </si>
  <si>
    <t xml:space="preserve"> ขท.อ่างทอง</t>
  </si>
  <si>
    <t>511</t>
  </si>
  <si>
    <t xml:space="preserve"> ขท.พิษณุโลกที่ 1</t>
  </si>
  <si>
    <t>512</t>
  </si>
  <si>
    <t xml:space="preserve"> ขท.ตากที่ 1</t>
  </si>
  <si>
    <t>513</t>
  </si>
  <si>
    <t xml:space="preserve"> ขท.สุโขทัย</t>
  </si>
  <si>
    <t>514</t>
  </si>
  <si>
    <t xml:space="preserve"> ขท.ตากที่ 2 (แม่สอด)</t>
  </si>
  <si>
    <t>515</t>
  </si>
  <si>
    <t xml:space="preserve"> ขท.พิษณุโลกที่ 2 (วังทอง)</t>
  </si>
  <si>
    <t>517</t>
  </si>
  <si>
    <t xml:space="preserve"> ขท.กำแพงเพชร</t>
  </si>
  <si>
    <t>519</t>
  </si>
  <si>
    <t xml:space="preserve"> ขท.พิจิตร</t>
  </si>
  <si>
    <t>521</t>
  </si>
  <si>
    <t xml:space="preserve"> ขท.เชียงใหม่ที่ 1</t>
  </si>
  <si>
    <t>522</t>
  </si>
  <si>
    <t xml:space="preserve"> ขท.เชียงใหม่ที่ 2</t>
  </si>
  <si>
    <t>523</t>
  </si>
  <si>
    <t xml:space="preserve"> ขท.ลำปางที่ 1</t>
  </si>
  <si>
    <t>524</t>
  </si>
  <si>
    <t xml:space="preserve"> ขท.ลำพูน</t>
  </si>
  <si>
    <t>526</t>
  </si>
  <si>
    <t xml:space="preserve"> ขท.แม่ฮ่องสอน</t>
  </si>
  <si>
    <t>527</t>
  </si>
  <si>
    <t xml:space="preserve"> ขท.เชียงใหม่ที่ 3</t>
  </si>
  <si>
    <t>528</t>
  </si>
  <si>
    <t xml:space="preserve"> ขท.ลำปางที่ 2</t>
  </si>
  <si>
    <t>531</t>
  </si>
  <si>
    <t xml:space="preserve"> ขท.แพร่</t>
  </si>
  <si>
    <t>533</t>
  </si>
  <si>
    <t xml:space="preserve"> ขท.เชียงรายที่ 1</t>
  </si>
  <si>
    <t>535</t>
  </si>
  <si>
    <t xml:space="preserve"> ขท.พะเยา</t>
  </si>
  <si>
    <t>536</t>
  </si>
  <si>
    <t xml:space="preserve"> ขท.น่านที่ 1</t>
  </si>
  <si>
    <t>537</t>
  </si>
  <si>
    <t xml:space="preserve"> ขท.เชียงรายที่ 2</t>
  </si>
  <si>
    <t>539</t>
  </si>
  <si>
    <t xml:space="preserve"> ขท.น่านที่ 2</t>
  </si>
  <si>
    <t>551</t>
  </si>
  <si>
    <t xml:space="preserve"> ขท.เพชรบูรณ์ที่ 1</t>
  </si>
  <si>
    <t>552</t>
  </si>
  <si>
    <t xml:space="preserve"> ขท.เพชรบูรณ์ที่ 2 (บึงสามพัน)</t>
  </si>
  <si>
    <t>554</t>
  </si>
  <si>
    <t xml:space="preserve"> ขท.เลยที่ 1</t>
  </si>
  <si>
    <t>555</t>
  </si>
  <si>
    <t xml:space="preserve"> ขท.เลยที่ 2 (ด่านซ้าย)</t>
  </si>
  <si>
    <t>557</t>
  </si>
  <si>
    <t xml:space="preserve"> ขท.อุตรดิตถ์ที่ 1</t>
  </si>
  <si>
    <t>558</t>
  </si>
  <si>
    <t xml:space="preserve"> ขท.อุตรดิตถ์ที่ 2</t>
  </si>
  <si>
    <t>611</t>
  </si>
  <si>
    <t xml:space="preserve"> ขท.นครราชสีมาที่ 1</t>
  </si>
  <si>
    <t>612</t>
  </si>
  <si>
    <t xml:space="preserve"> ขท.นครราชสีมาที่ 2</t>
  </si>
  <si>
    <t>614</t>
  </si>
  <si>
    <t xml:space="preserve"> ขท.นครราชสีมาที่ 3</t>
  </si>
  <si>
    <t>615</t>
  </si>
  <si>
    <t xml:space="preserve"> ขท.สุรินทร์</t>
  </si>
  <si>
    <t>617</t>
  </si>
  <si>
    <t xml:space="preserve"> ขท.บุรีรัมย์</t>
  </si>
  <si>
    <t>618</t>
  </si>
  <si>
    <t xml:space="preserve"> ขท.ปราจีนบุรี</t>
  </si>
  <si>
    <t>619</t>
  </si>
  <si>
    <t xml:space="preserve"> ขท.สระแก้ว (วัฒนานคร)</t>
  </si>
  <si>
    <t>621</t>
  </si>
  <si>
    <t xml:space="preserve"> ขท.ขอนแก่นที่ 1</t>
  </si>
  <si>
    <t>622</t>
  </si>
  <si>
    <t xml:space="preserve"> ขท.มหาสารคาม</t>
  </si>
  <si>
    <t>623</t>
  </si>
  <si>
    <t xml:space="preserve"> ขท.อุดรธานีที่ 1</t>
  </si>
  <si>
    <t>624</t>
  </si>
  <si>
    <t xml:space="preserve"> ขท.อุดรธานีที่ 2 (หนองหาน)</t>
  </si>
  <si>
    <t>626</t>
  </si>
  <si>
    <t xml:space="preserve"> ขท.ชัยภูมิ</t>
  </si>
  <si>
    <t>627</t>
  </si>
  <si>
    <t xml:space="preserve"> ขท.ขอนแก่นที่ 2 (ชุมแพ)</t>
  </si>
  <si>
    <t>628</t>
  </si>
  <si>
    <t xml:space="preserve"> ขท.ขอนแก่นที่ 3 (บ้านไผ่)</t>
  </si>
  <si>
    <t>629</t>
  </si>
  <si>
    <t xml:space="preserve"> ขท.หนองบัวลำภู</t>
  </si>
  <si>
    <t>631</t>
  </si>
  <si>
    <t xml:space="preserve"> ขท.อุบลราชธานีที่ 1</t>
  </si>
  <si>
    <t>632</t>
  </si>
  <si>
    <t xml:space="preserve"> ขท.อุบลราชธานีที่ 2</t>
  </si>
  <si>
    <t>633</t>
  </si>
  <si>
    <t xml:space="preserve"> ขท.ยโสธร</t>
  </si>
  <si>
    <t>634</t>
  </si>
  <si>
    <t xml:space="preserve"> ขท.อำนาจเจริญ</t>
  </si>
  <si>
    <t>635</t>
  </si>
  <si>
    <t xml:space="preserve"> ขท.ร้อยเอ็ด</t>
  </si>
  <si>
    <t>636</t>
  </si>
  <si>
    <t xml:space="preserve"> ขท.ศรีสะเกษที่ 2</t>
  </si>
  <si>
    <t>638</t>
  </si>
  <si>
    <t xml:space="preserve"> ขท.ศรีสะเกษที่ 1</t>
  </si>
  <si>
    <t>639</t>
  </si>
  <si>
    <t xml:space="preserve"> ขท.มุกดาหาร</t>
  </si>
  <si>
    <t>641</t>
  </si>
  <si>
    <t xml:space="preserve"> ขท.สกลนครที่ 1</t>
  </si>
  <si>
    <t>642</t>
  </si>
  <si>
    <t xml:space="preserve"> ขท.สกลนครที่ 2 (สว่างแดนดิน)</t>
  </si>
  <si>
    <t>643</t>
  </si>
  <si>
    <t xml:space="preserve"> ขท.บึงกาฬ</t>
  </si>
  <si>
    <t>644</t>
  </si>
  <si>
    <t xml:space="preserve"> ขท.นครพนม</t>
  </si>
  <si>
    <t>646</t>
  </si>
  <si>
    <t xml:space="preserve"> ขท.หนองคาย</t>
  </si>
  <si>
    <t>647</t>
  </si>
  <si>
    <t xml:space="preserve"> ขท.กาฬสินธุ์</t>
  </si>
  <si>
    <t>รวม</t>
  </si>
  <si>
    <t>ทางบำรุง</t>
  </si>
  <si>
    <t>คอนกรีต</t>
  </si>
  <si>
    <t>ลาดยาง</t>
  </si>
  <si>
    <t>ลูกรัง</t>
  </si>
  <si>
    <t>ระยะทางจริง</t>
  </si>
  <si>
    <t>ระยะทางต่อ 
2 ช่องจราจร</t>
  </si>
  <si>
    <t>ทางก่อสร้าง</t>
  </si>
  <si>
    <t>ทางรักษาสภาพ</t>
  </si>
  <si>
    <t>สรุปรายละเอียดลักษณะผิวทางประจำปีงบประมาณ 2568 (สถานะข้อมูล 30 กันยายน 2568)</t>
  </si>
  <si>
    <t>ปี 67</t>
  </si>
  <si>
    <t>68-67</t>
  </si>
  <si>
    <t>รายงาน-68</t>
  </si>
  <si>
    <t xml:space="preserve">รหัส
แขวง
</t>
  </si>
  <si>
    <t xml:space="preserve">แขวงทางหลวง
</t>
  </si>
  <si>
    <t xml:space="preserve">ระยะ
ทางจริง
</t>
  </si>
  <si>
    <t>สทล.1 (เชียงใหม่)</t>
  </si>
  <si>
    <t>สทล.2 (แพร่)</t>
  </si>
  <si>
    <t>สทล.3 (สกลนคร)</t>
  </si>
  <si>
    <t>สทล.4 (ตาก)</t>
  </si>
  <si>
    <t>สทล.5 (พิษณุโลก)</t>
  </si>
  <si>
    <t>สทล.6 (เพชรบูรณ์)</t>
  </si>
  <si>
    <t>สทล.7 (ขอนแก่น)</t>
  </si>
  <si>
    <t>สทล.8 (มหาสารคาม)</t>
  </si>
  <si>
    <t>สทล.9 (อุบลราชธานี)</t>
  </si>
  <si>
    <t>สทล.10 (นครราชสีมา)</t>
  </si>
  <si>
    <t>สทล.11 (ลพบุรี)</t>
  </si>
  <si>
    <t>สทล.12 (สุพรรณบุรี)</t>
  </si>
  <si>
    <t>สทล.13 (กรุงเทพ)</t>
  </si>
  <si>
    <t>สทล.14 (ชลบุรี)</t>
  </si>
  <si>
    <t>สทล.15 (ประจวบคีรีขันธ์)</t>
  </si>
  <si>
    <t>สทล.16 (นครศรีธรรมราช)</t>
  </si>
  <si>
    <t>สทล.17 (กระบี่)</t>
  </si>
  <si>
    <t>สทล.18 (สงขลา)</t>
  </si>
  <si>
    <t>กองทางหลวง
พิเศษระหว่างเมือง</t>
  </si>
  <si>
    <t>รวมทั้งสิ้น</t>
  </si>
  <si>
    <t>บริษัททางยกระดับ
ดอนเมือง จำกัดมหาชน</t>
  </si>
  <si>
    <t>สรุปบัญชีรายละเอียดลักษณะผิวทางจำแนกตามประเภทผิวทาง ทั้งประเทศ</t>
  </si>
  <si>
    <t>รหัส
แขวง
District
Code</t>
  </si>
  <si>
    <t>สำนักงานทางหลวง</t>
  </si>
  <si>
    <t>ระยะ
ทางจริง
(กม.)
Actual Distance
(Kms.)</t>
  </si>
  <si>
    <t>ภาค</t>
  </si>
  <si>
    <t>ภาคเหนือ</t>
  </si>
  <si>
    <t>ภาคตะวันออก
เฉียงเหนือ</t>
  </si>
  <si>
    <t>ภาคกลาง</t>
  </si>
  <si>
    <t>ภาคใต้</t>
  </si>
  <si>
    <t>หมายเหตุ</t>
  </si>
  <si>
    <t xml:space="preserve"> - ภาคกลางรวมทางหลวงพิเศษระหว่างเมือง</t>
  </si>
  <si>
    <t xml:space="preserve"> - ไม่รวมระยะทางบริษัททางยกระดับดอนเมือง จำกัดมหาชน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</si>
</sst>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_-* #,##0.000_-;\-* #,##0.000_-;_-* &quot;-&quot;??_-;_-@_-"/>
    <numFmt numFmtId="166" formatCode="_-* #,##0.000_-;\-* #,##0.000_-;_-* &quot;-&quot;???_-;_-@_-"/>
  </numFmts>
  <fonts count="18" x14ac:knownFonts="1">
    <font>
      <sz val="11"/>
      <color theme="1"/>
      <name val="Aptos Narrow"/>
      <family val="2"/>
      <scheme val="minor"/>
    </font>
    <font>
      <sz val="14"/>
      <color rgb="FF000000"/>
      <name val="BrowalliaUPC"/>
      <family val="2"/>
    </font>
    <font>
      <sz val="14"/>
      <color theme="1"/>
      <name val="BrowalliaUPC"/>
      <family val="2"/>
    </font>
    <font>
      <b/>
      <sz val="14"/>
      <name val="TH SarabunPSK"/>
      <family val="2"/>
      <charset val="222"/>
    </font>
    <font>
      <b/>
      <sz val="16"/>
      <name val="TH SarabunPSK"/>
      <family val="2"/>
      <charset val="222"/>
    </font>
    <font>
      <sz val="14"/>
      <name val="BrowalliaUPC"/>
      <family val="2"/>
      <charset val="222"/>
    </font>
    <font>
      <b/>
      <sz val="14"/>
      <name val="BrowalliaUPC"/>
      <family val="2"/>
    </font>
    <font>
      <sz val="11"/>
      <color theme="1"/>
      <name val="Aptos Narrow"/>
      <family val="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0"/>
      <color indexed="8"/>
      <name val="Calibri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rgb="FFADADAD"/>
      </patternFill>
    </fill>
    <fill>
      <patternFill patternType="none"/>
    </fill>
    <fill>
      <patternFill patternType="none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5" borderId="1"/>
    <xf numFmtId="0" fontId="10" fillId="5" borderId="1" applyFill="0" applyAlignment="0" applyProtection="0">
      <alignment horizontal="center" vertical="top" wrapText="1"/>
    </xf>
  </cellStyleXfs>
  <cellXfs count="185">
    <xf numFmtId="0" fontId="0" fillId="0" borderId="0" xfId="0"/>
    <xf numFmtId="0" fontId="2" fillId="0" borderId="0" xfId="0" applyFont="1"/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7" borderId="2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 applyProtection="1">
      <alignment horizontal="center" vertical="top" wrapText="1"/>
      <protection locked="0"/>
    </xf>
    <xf numFmtId="165" fontId="1" fillId="2" borderId="1" xfId="0" applyNumberFormat="1" applyFont="1" applyFill="1" applyBorder="1" applyAlignment="1">
      <alignment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5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1" fillId="9" borderId="2" xfId="0" applyNumberFormat="1" applyFont="1" applyFill="1" applyBorder="1" applyAlignment="1">
      <alignment horizontal="center" vertical="center" wrapText="1"/>
    </xf>
    <xf numFmtId="165" fontId="6" fillId="9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 applyAlignment="1" applyProtection="1">
      <alignment horizontal="center" vertical="top" wrapText="1"/>
      <protection locked="0"/>
    </xf>
    <xf numFmtId="164" fontId="2" fillId="0" borderId="0" xfId="0" applyNumberFormat="1" applyFont="1"/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6" fillId="0" borderId="0" xfId="0" applyNumberFormat="1" applyFont="1"/>
    <xf numFmtId="165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1" fillId="6" borderId="2" xfId="0" applyNumberFormat="1" applyFont="1" applyFill="1" applyBorder="1" applyAlignment="1">
      <alignment horizontal="center" vertical="center" wrapText="1"/>
    </xf>
    <xf numFmtId="165" fontId="6" fillId="6" borderId="2" xfId="0" applyNumberFormat="1" applyFont="1" applyFill="1" applyBorder="1" applyAlignment="1">
      <alignment horizontal="center" vertical="center" wrapText="1"/>
    </xf>
    <xf numFmtId="165" fontId="5" fillId="7" borderId="2" xfId="0" applyNumberFormat="1" applyFont="1" applyFill="1" applyBorder="1" applyAlignment="1">
      <alignment horizontal="center" vertical="center" wrapText="1"/>
    </xf>
    <xf numFmtId="165" fontId="6" fillId="7" borderId="2" xfId="0" applyNumberFormat="1" applyFont="1" applyFill="1" applyBorder="1" applyAlignment="1">
      <alignment horizontal="center" vertical="center" wrapText="1"/>
    </xf>
    <xf numFmtId="165" fontId="1" fillId="8" borderId="2" xfId="0" applyNumberFormat="1" applyFont="1" applyFill="1" applyBorder="1" applyAlignment="1">
      <alignment horizontal="center" vertical="center" wrapText="1"/>
    </xf>
    <xf numFmtId="165" fontId="6" fillId="8" borderId="2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165" fontId="8" fillId="5" borderId="11" xfId="1" applyNumberFormat="1" applyFont="1" applyBorder="1"/>
    <xf numFmtId="165" fontId="8" fillId="5" borderId="12" xfId="1" applyNumberFormat="1" applyFont="1" applyBorder="1"/>
    <xf numFmtId="165" fontId="8" fillId="5" borderId="13" xfId="1" applyNumberFormat="1" applyFont="1" applyBorder="1"/>
    <xf numFmtId="165" fontId="8" fillId="5" borderId="14" xfId="1" applyNumberFormat="1" applyFont="1" applyBorder="1"/>
    <xf numFmtId="165" fontId="8" fillId="5" borderId="15" xfId="1" applyNumberFormat="1" applyFont="1" applyBorder="1"/>
    <xf numFmtId="165" fontId="9" fillId="5" borderId="1" xfId="1" applyNumberFormat="1" applyFont="1" applyAlignment="1">
      <alignment vertical="center" wrapText="1"/>
    </xf>
    <xf numFmtId="166" fontId="11" fillId="5" borderId="1" xfId="2" applyNumberFormat="1" applyFont="1" applyFill="1" applyAlignment="1"/>
    <xf numFmtId="165" fontId="9" fillId="5" borderId="1" xfId="1" applyNumberFormat="1" applyFont="1" applyAlignment="1" applyProtection="1">
      <alignment vertical="center" wrapText="1"/>
      <protection locked="0"/>
    </xf>
    <xf numFmtId="165" fontId="8" fillId="5" borderId="1" xfId="1" applyNumberFormat="1" applyFont="1"/>
    <xf numFmtId="165" fontId="14" fillId="5" borderId="1" xfId="1" applyNumberFormat="1" applyFont="1"/>
    <xf numFmtId="165" fontId="15" fillId="5" borderId="2" xfId="1" applyNumberFormat="1" applyFont="1" applyBorder="1" applyAlignment="1">
      <alignment horizontal="center" vertical="center" wrapText="1"/>
    </xf>
    <xf numFmtId="165" fontId="15" fillId="3" borderId="2" xfId="1" applyNumberFormat="1" applyFont="1" applyFill="1" applyBorder="1" applyAlignment="1">
      <alignment horizontal="center" vertical="center" wrapText="1"/>
    </xf>
    <xf numFmtId="165" fontId="16" fillId="5" borderId="1" xfId="1" applyNumberFormat="1" applyFont="1"/>
    <xf numFmtId="165" fontId="13" fillId="7" borderId="2" xfId="1" applyNumberFormat="1" applyFont="1" applyFill="1" applyBorder="1" applyAlignment="1" applyProtection="1">
      <alignment horizontal="center" vertical="top" wrapText="1"/>
      <protection locked="0"/>
    </xf>
    <xf numFmtId="165" fontId="13" fillId="11" borderId="2" xfId="1" applyNumberFormat="1" applyFont="1" applyFill="1" applyBorder="1" applyAlignment="1" applyProtection="1">
      <alignment horizontal="center" vertical="top" wrapText="1"/>
      <protection locked="0"/>
    </xf>
    <xf numFmtId="165" fontId="13" fillId="8" borderId="16" xfId="1" applyNumberFormat="1" applyFont="1" applyFill="1" applyBorder="1" applyAlignment="1" applyProtection="1">
      <alignment horizontal="center" vertical="top" wrapText="1"/>
      <protection locked="0"/>
    </xf>
    <xf numFmtId="165" fontId="14" fillId="10" borderId="17" xfId="1" applyNumberFormat="1" applyFont="1" applyFill="1" applyBorder="1"/>
    <xf numFmtId="165" fontId="14" fillId="7" borderId="17" xfId="1" applyNumberFormat="1" applyFont="1" applyFill="1" applyBorder="1"/>
    <xf numFmtId="165" fontId="14" fillId="10" borderId="18" xfId="1" applyNumberFormat="1" applyFont="1" applyFill="1" applyBorder="1"/>
    <xf numFmtId="165" fontId="14" fillId="7" borderId="18" xfId="1" applyNumberFormat="1" applyFont="1" applyFill="1" applyBorder="1"/>
    <xf numFmtId="165" fontId="14" fillId="8" borderId="18" xfId="1" applyNumberFormat="1" applyFont="1" applyFill="1" applyBorder="1"/>
    <xf numFmtId="165" fontId="14" fillId="10" borderId="19" xfId="1" applyNumberFormat="1" applyFont="1" applyFill="1" applyBorder="1"/>
    <xf numFmtId="165" fontId="14" fillId="7" borderId="19" xfId="1" applyNumberFormat="1" applyFont="1" applyFill="1" applyBorder="1"/>
    <xf numFmtId="165" fontId="14" fillId="8" borderId="19" xfId="1" applyNumberFormat="1" applyFont="1" applyFill="1" applyBorder="1"/>
    <xf numFmtId="165" fontId="8" fillId="5" borderId="20" xfId="1" applyNumberFormat="1" applyFont="1" applyBorder="1"/>
    <xf numFmtId="165" fontId="8" fillId="10" borderId="21" xfId="1" applyNumberFormat="1" applyFont="1" applyFill="1" applyBorder="1"/>
    <xf numFmtId="165" fontId="8" fillId="7" borderId="21" xfId="1" applyNumberFormat="1" applyFont="1" applyFill="1" applyBorder="1"/>
    <xf numFmtId="165" fontId="8" fillId="8" borderId="21" xfId="1" applyNumberFormat="1" applyFont="1" applyFill="1" applyBorder="1"/>
    <xf numFmtId="165" fontId="14" fillId="10" borderId="22" xfId="1" applyNumberFormat="1" applyFont="1" applyFill="1" applyBorder="1"/>
    <xf numFmtId="165" fontId="14" fillId="7" borderId="22" xfId="1" applyNumberFormat="1" applyFont="1" applyFill="1" applyBorder="1"/>
    <xf numFmtId="165" fontId="8" fillId="10" borderId="7" xfId="1" applyNumberFormat="1" applyFont="1" applyFill="1" applyBorder="1"/>
    <xf numFmtId="165" fontId="8" fillId="7" borderId="7" xfId="1" applyNumberFormat="1" applyFont="1" applyFill="1" applyBorder="1"/>
    <xf numFmtId="165" fontId="8" fillId="8" borderId="7" xfId="1" applyNumberFormat="1" applyFont="1" applyFill="1" applyBorder="1"/>
    <xf numFmtId="165" fontId="14" fillId="10" borderId="23" xfId="1" applyNumberFormat="1" applyFont="1" applyFill="1" applyBorder="1"/>
    <xf numFmtId="165" fontId="14" fillId="7" borderId="23" xfId="1" applyNumberFormat="1" applyFont="1" applyFill="1" applyBorder="1"/>
    <xf numFmtId="165" fontId="8" fillId="10" borderId="8" xfId="1" applyNumberFormat="1" applyFont="1" applyFill="1" applyBorder="1"/>
    <xf numFmtId="165" fontId="8" fillId="7" borderId="8" xfId="1" applyNumberFormat="1" applyFont="1" applyFill="1" applyBorder="1"/>
    <xf numFmtId="165" fontId="8" fillId="8" borderId="8" xfId="1" applyNumberFormat="1" applyFont="1" applyFill="1" applyBorder="1"/>
    <xf numFmtId="0" fontId="8" fillId="5" borderId="1" xfId="1" applyFont="1"/>
    <xf numFmtId="0" fontId="14" fillId="5" borderId="1" xfId="1" applyFont="1"/>
    <xf numFmtId="0" fontId="14" fillId="5" borderId="1" xfId="1" applyFont="1" applyAlignment="1">
      <alignment horizontal="right"/>
    </xf>
    <xf numFmtId="0" fontId="17" fillId="7" borderId="14" xfId="1" applyFont="1" applyFill="1" applyBorder="1" applyAlignment="1">
      <alignment horizontal="center" vertical="top"/>
    </xf>
    <xf numFmtId="0" fontId="17" fillId="7" borderId="14" xfId="1" applyFont="1" applyFill="1" applyBorder="1" applyAlignment="1">
      <alignment horizontal="center" vertical="top" wrapText="1"/>
    </xf>
    <xf numFmtId="0" fontId="17" fillId="5" borderId="14" xfId="1" applyFont="1" applyBorder="1" applyAlignment="1">
      <alignment horizontal="center" vertical="top"/>
    </xf>
    <xf numFmtId="0" fontId="17" fillId="5" borderId="14" xfId="1" applyFont="1" applyBorder="1" applyAlignment="1">
      <alignment horizontal="center" vertical="top" wrapText="1"/>
    </xf>
    <xf numFmtId="0" fontId="17" fillId="5" borderId="1" xfId="1" applyFont="1" applyAlignment="1">
      <alignment horizontal="center" vertical="top"/>
    </xf>
    <xf numFmtId="0" fontId="8" fillId="5" borderId="27" xfId="1" applyFont="1" applyBorder="1"/>
    <xf numFmtId="166" fontId="14" fillId="10" borderId="27" xfId="1" applyNumberFormat="1" applyFont="1" applyFill="1" applyBorder="1"/>
    <xf numFmtId="166" fontId="14" fillId="7" borderId="27" xfId="1" applyNumberFormat="1" applyFont="1" applyFill="1" applyBorder="1"/>
    <xf numFmtId="0" fontId="8" fillId="5" borderId="12" xfId="1" applyFont="1" applyBorder="1"/>
    <xf numFmtId="166" fontId="14" fillId="10" borderId="12" xfId="1" applyNumberFormat="1" applyFont="1" applyFill="1" applyBorder="1"/>
    <xf numFmtId="166" fontId="14" fillId="7" borderId="12" xfId="1" applyNumberFormat="1" applyFont="1" applyFill="1" applyBorder="1"/>
    <xf numFmtId="0" fontId="8" fillId="5" borderId="28" xfId="1" applyFont="1" applyBorder="1"/>
    <xf numFmtId="166" fontId="14" fillId="10" borderId="28" xfId="1" applyNumberFormat="1" applyFont="1" applyFill="1" applyBorder="1"/>
    <xf numFmtId="166" fontId="14" fillId="7" borderId="28" xfId="1" applyNumberFormat="1" applyFont="1" applyFill="1" applyBorder="1"/>
    <xf numFmtId="0" fontId="8" fillId="5" borderId="14" xfId="1" applyFont="1" applyBorder="1"/>
    <xf numFmtId="166" fontId="8" fillId="7" borderId="14" xfId="1" applyNumberFormat="1" applyFont="1" applyFill="1" applyBorder="1"/>
    <xf numFmtId="166" fontId="8" fillId="5" borderId="14" xfId="1" applyNumberFormat="1" applyFont="1" applyBorder="1"/>
    <xf numFmtId="0" fontId="17" fillId="5" borderId="1" xfId="1" applyFont="1"/>
    <xf numFmtId="0" fontId="16" fillId="5" borderId="1" xfId="1" applyFont="1"/>
    <xf numFmtId="43" fontId="16" fillId="5" borderId="1" xfId="1" applyNumberFormat="1" applyFont="1"/>
    <xf numFmtId="43" fontId="16" fillId="5" borderId="1" xfId="1" applyNumberFormat="1" applyFont="1" applyAlignment="1">
      <alignment horizontal="right"/>
    </xf>
    <xf numFmtId="0" fontId="16" fillId="5" borderId="1" xfId="1" applyFont="1" applyAlignment="1">
      <alignment horizontal="right"/>
    </xf>
    <xf numFmtId="165" fontId="4" fillId="5" borderId="1" xfId="0" applyNumberFormat="1" applyFont="1" applyFill="1" applyBorder="1" applyAlignment="1">
      <alignment horizontal="left" vertical="center" wrapText="1"/>
    </xf>
    <xf numFmtId="165" fontId="4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7" borderId="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5" fontId="13" fillId="11" borderId="3" xfId="1" applyNumberFormat="1" applyFont="1" applyFill="1" applyBorder="1" applyAlignment="1">
      <alignment horizontal="center" vertical="center" wrapText="1"/>
    </xf>
    <xf numFmtId="165" fontId="13" fillId="11" borderId="5" xfId="1" applyNumberFormat="1" applyFont="1" applyFill="1" applyBorder="1" applyAlignment="1">
      <alignment horizontal="center" vertical="center" wrapText="1"/>
    </xf>
    <xf numFmtId="165" fontId="13" fillId="8" borderId="3" xfId="1" applyNumberFormat="1" applyFont="1" applyFill="1" applyBorder="1" applyAlignment="1">
      <alignment horizontal="center" vertical="center" wrapText="1"/>
    </xf>
    <xf numFmtId="165" fontId="13" fillId="8" borderId="5" xfId="1" applyNumberFormat="1" applyFont="1" applyFill="1" applyBorder="1" applyAlignment="1">
      <alignment horizontal="center" vertical="center" wrapText="1"/>
    </xf>
    <xf numFmtId="165" fontId="13" fillId="7" borderId="3" xfId="1" applyNumberFormat="1" applyFont="1" applyFill="1" applyBorder="1" applyAlignment="1">
      <alignment horizontal="center" vertical="center" wrapText="1"/>
    </xf>
    <xf numFmtId="165" fontId="13" fillId="7" borderId="5" xfId="1" applyNumberFormat="1" applyFont="1" applyFill="1" applyBorder="1" applyAlignment="1">
      <alignment horizontal="center" vertical="center" wrapText="1"/>
    </xf>
    <xf numFmtId="165" fontId="12" fillId="3" borderId="2" xfId="1" applyNumberFormat="1" applyFont="1" applyFill="1" applyBorder="1" applyAlignment="1">
      <alignment horizontal="center" vertical="center" wrapText="1"/>
    </xf>
    <xf numFmtId="165" fontId="12" fillId="3" borderId="2" xfId="1" applyNumberFormat="1" applyFont="1" applyFill="1" applyBorder="1" applyAlignment="1" applyProtection="1">
      <alignment horizontal="center" vertical="center" wrapText="1"/>
      <protection locked="0"/>
    </xf>
    <xf numFmtId="165" fontId="11" fillId="8" borderId="2" xfId="1" applyNumberFormat="1" applyFont="1" applyFill="1" applyBorder="1" applyAlignment="1" applyProtection="1">
      <alignment horizontal="center" vertical="center" wrapText="1"/>
      <protection locked="0"/>
    </xf>
    <xf numFmtId="165" fontId="12" fillId="3" borderId="6" xfId="1" applyNumberFormat="1" applyFont="1" applyFill="1" applyBorder="1" applyAlignment="1">
      <alignment horizontal="center" vertical="center" wrapText="1"/>
    </xf>
    <xf numFmtId="165" fontId="12" fillId="3" borderId="7" xfId="1" applyNumberFormat="1" applyFont="1" applyFill="1" applyBorder="1" applyAlignment="1">
      <alignment horizontal="center" vertical="center" wrapText="1"/>
    </xf>
    <xf numFmtId="165" fontId="12" fillId="3" borderId="8" xfId="1" applyNumberFormat="1" applyFont="1" applyFill="1" applyBorder="1" applyAlignment="1">
      <alignment horizontal="center" vertical="center" wrapText="1"/>
    </xf>
    <xf numFmtId="165" fontId="9" fillId="5" borderId="6" xfId="1" applyNumberFormat="1" applyFont="1" applyBorder="1" applyAlignment="1">
      <alignment horizontal="center" vertical="center" wrapText="1"/>
    </xf>
    <xf numFmtId="165" fontId="9" fillId="5" borderId="7" xfId="1" applyNumberFormat="1" applyFont="1" applyBorder="1" applyAlignment="1">
      <alignment horizontal="center" vertical="center" wrapText="1"/>
    </xf>
    <xf numFmtId="165" fontId="9" fillId="5" borderId="8" xfId="1" applyNumberFormat="1" applyFont="1" applyBorder="1" applyAlignment="1">
      <alignment horizontal="center" vertical="center" wrapText="1"/>
    </xf>
    <xf numFmtId="165" fontId="13" fillId="7" borderId="3" xfId="1" applyNumberFormat="1" applyFont="1" applyFill="1" applyBorder="1" applyAlignment="1" applyProtection="1">
      <alignment horizontal="center" vertical="center" wrapText="1"/>
      <protection locked="0"/>
    </xf>
    <xf numFmtId="165" fontId="13" fillId="7" borderId="4" xfId="1" applyNumberFormat="1" applyFont="1" applyFill="1" applyBorder="1" applyAlignment="1" applyProtection="1">
      <alignment horizontal="center" vertical="center" wrapText="1"/>
      <protection locked="0"/>
    </xf>
    <xf numFmtId="165" fontId="13" fillId="7" borderId="5" xfId="1" applyNumberFormat="1" applyFont="1" applyFill="1" applyBorder="1" applyAlignment="1" applyProtection="1">
      <alignment horizontal="center" vertical="center" wrapText="1"/>
      <protection locked="0"/>
    </xf>
    <xf numFmtId="165" fontId="13" fillId="11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24" xfId="1" applyFont="1" applyBorder="1" applyAlignment="1">
      <alignment horizontal="center"/>
    </xf>
    <xf numFmtId="0" fontId="8" fillId="5" borderId="25" xfId="1" applyFont="1" applyBorder="1" applyAlignment="1">
      <alignment horizontal="center"/>
    </xf>
    <xf numFmtId="0" fontId="8" fillId="7" borderId="24" xfId="1" applyFont="1" applyFill="1" applyBorder="1" applyAlignment="1">
      <alignment horizontal="center"/>
    </xf>
    <xf numFmtId="0" fontId="8" fillId="7" borderId="25" xfId="1" applyFont="1" applyFill="1" applyBorder="1" applyAlignment="1">
      <alignment horizontal="center"/>
    </xf>
    <xf numFmtId="0" fontId="8" fillId="5" borderId="11" xfId="1" applyFont="1" applyBorder="1" applyAlignment="1">
      <alignment horizontal="center" vertical="center"/>
    </xf>
    <xf numFmtId="0" fontId="8" fillId="5" borderId="26" xfId="1" applyFont="1" applyBorder="1" applyAlignment="1">
      <alignment horizontal="center" vertical="center"/>
    </xf>
    <xf numFmtId="0" fontId="8" fillId="5" borderId="15" xfId="1" applyFont="1" applyBorder="1" applyAlignment="1">
      <alignment horizontal="center" vertical="center"/>
    </xf>
    <xf numFmtId="0" fontId="8" fillId="7" borderId="20" xfId="1" applyFont="1" applyFill="1" applyBorder="1" applyAlignment="1">
      <alignment horizontal="center"/>
    </xf>
    <xf numFmtId="0" fontId="8" fillId="5" borderId="20" xfId="1" applyFont="1" applyBorder="1" applyAlignment="1">
      <alignment horizontal="center"/>
    </xf>
    <xf numFmtId="165" fontId="13" fillId="6" borderId="3" xfId="1" applyNumberFormat="1" applyFont="1" applyFill="1" applyBorder="1" applyAlignment="1" applyProtection="1">
      <alignment horizontal="center" vertical="center" wrapText="1"/>
      <protection locked="0"/>
    </xf>
    <xf numFmtId="165" fontId="13" fillId="6" borderId="4" xfId="1" applyNumberFormat="1" applyFont="1" applyFill="1" applyBorder="1" applyAlignment="1" applyProtection="1">
      <alignment horizontal="center" vertical="center" wrapText="1"/>
      <protection locked="0"/>
    </xf>
    <xf numFmtId="165" fontId="13" fillId="6" borderId="5" xfId="1" applyNumberFormat="1" applyFont="1" applyFill="1" applyBorder="1" applyAlignment="1" applyProtection="1">
      <alignment horizontal="center" vertical="center" wrapText="1"/>
      <protection locked="0"/>
    </xf>
    <xf numFmtId="165" fontId="13" fillId="6" borderId="3" xfId="1" applyNumberFormat="1" applyFont="1" applyFill="1" applyBorder="1" applyAlignment="1">
      <alignment horizontal="center" vertical="center" wrapText="1"/>
    </xf>
    <xf numFmtId="165" fontId="13" fillId="6" borderId="5" xfId="1" applyNumberFormat="1" applyFont="1" applyFill="1" applyBorder="1" applyAlignment="1">
      <alignment horizontal="center" vertical="center" wrapText="1"/>
    </xf>
    <xf numFmtId="165" fontId="13" fillId="6" borderId="2" xfId="1" applyNumberFormat="1" applyFont="1" applyFill="1" applyBorder="1" applyAlignment="1" applyProtection="1">
      <alignment horizontal="center" vertical="top" wrapText="1"/>
      <protection locked="0"/>
    </xf>
    <xf numFmtId="165" fontId="14" fillId="6" borderId="17" xfId="1" applyNumberFormat="1" applyFont="1" applyFill="1" applyBorder="1"/>
    <xf numFmtId="165" fontId="14" fillId="6" borderId="18" xfId="1" applyNumberFormat="1" applyFont="1" applyFill="1" applyBorder="1"/>
    <xf numFmtId="165" fontId="14" fillId="6" borderId="19" xfId="1" applyNumberFormat="1" applyFont="1" applyFill="1" applyBorder="1"/>
    <xf numFmtId="165" fontId="8" fillId="6" borderId="21" xfId="1" applyNumberFormat="1" applyFont="1" applyFill="1" applyBorder="1"/>
    <xf numFmtId="165" fontId="14" fillId="6" borderId="22" xfId="1" applyNumberFormat="1" applyFont="1" applyFill="1" applyBorder="1"/>
    <xf numFmtId="165" fontId="8" fillId="6" borderId="7" xfId="1" applyNumberFormat="1" applyFont="1" applyFill="1" applyBorder="1"/>
    <xf numFmtId="165" fontId="14" fillId="6" borderId="23" xfId="1" applyNumberFormat="1" applyFont="1" applyFill="1" applyBorder="1"/>
    <xf numFmtId="165" fontId="8" fillId="6" borderId="8" xfId="1" applyNumberFormat="1" applyFont="1" applyFill="1" applyBorder="1"/>
    <xf numFmtId="165" fontId="14" fillId="8" borderId="17" xfId="1" applyNumberFormat="1" applyFont="1" applyFill="1" applyBorder="1"/>
    <xf numFmtId="165" fontId="14" fillId="8" borderId="22" xfId="1" applyNumberFormat="1" applyFont="1" applyFill="1" applyBorder="1"/>
    <xf numFmtId="165" fontId="14" fillId="8" borderId="23" xfId="1" applyNumberFormat="1" applyFont="1" applyFill="1" applyBorder="1"/>
    <xf numFmtId="0" fontId="8" fillId="0" borderId="1" xfId="1" applyFont="1" applyFill="1" applyBorder="1"/>
    <xf numFmtId="166" fontId="8" fillId="0" borderId="1" xfId="1" applyNumberFormat="1" applyFont="1" applyFill="1" applyBorder="1"/>
    <xf numFmtId="0" fontId="8" fillId="0" borderId="1" xfId="1" applyFont="1" applyFill="1"/>
    <xf numFmtId="0" fontId="8" fillId="12" borderId="24" xfId="1" applyFont="1" applyFill="1" applyBorder="1" applyAlignment="1">
      <alignment horizontal="center"/>
    </xf>
    <xf numFmtId="0" fontId="8" fillId="12" borderId="20" xfId="1" applyFont="1" applyFill="1" applyBorder="1" applyAlignment="1">
      <alignment horizontal="center"/>
    </xf>
    <xf numFmtId="0" fontId="8" fillId="12" borderId="25" xfId="1" applyFont="1" applyFill="1" applyBorder="1" applyAlignment="1">
      <alignment horizontal="center"/>
    </xf>
    <xf numFmtId="0" fontId="17" fillId="12" borderId="14" xfId="1" applyFont="1" applyFill="1" applyBorder="1" applyAlignment="1">
      <alignment horizontal="center" vertical="top"/>
    </xf>
    <xf numFmtId="0" fontId="17" fillId="12" borderId="14" xfId="1" applyFont="1" applyFill="1" applyBorder="1" applyAlignment="1">
      <alignment horizontal="center" vertical="top" wrapText="1"/>
    </xf>
    <xf numFmtId="166" fontId="14" fillId="12" borderId="27" xfId="1" applyNumberFormat="1" applyFont="1" applyFill="1" applyBorder="1"/>
    <xf numFmtId="166" fontId="14" fillId="12" borderId="12" xfId="1" applyNumberFormat="1" applyFont="1" applyFill="1" applyBorder="1"/>
    <xf numFmtId="166" fontId="14" fillId="12" borderId="28" xfId="1" applyNumberFormat="1" applyFont="1" applyFill="1" applyBorder="1"/>
    <xf numFmtId="166" fontId="8" fillId="12" borderId="14" xfId="1" applyNumberFormat="1" applyFont="1" applyFill="1" applyBorder="1"/>
    <xf numFmtId="0" fontId="8" fillId="11" borderId="24" xfId="1" applyFont="1" applyFill="1" applyBorder="1" applyAlignment="1">
      <alignment horizontal="center"/>
    </xf>
    <xf numFmtId="0" fontId="8" fillId="11" borderId="20" xfId="1" applyFont="1" applyFill="1" applyBorder="1" applyAlignment="1">
      <alignment horizontal="center"/>
    </xf>
    <xf numFmtId="0" fontId="8" fillId="11" borderId="25" xfId="1" applyFont="1" applyFill="1" applyBorder="1" applyAlignment="1">
      <alignment horizontal="center"/>
    </xf>
    <xf numFmtId="0" fontId="17" fillId="11" borderId="14" xfId="1" applyFont="1" applyFill="1" applyBorder="1" applyAlignment="1">
      <alignment horizontal="center" vertical="top"/>
    </xf>
    <xf numFmtId="0" fontId="17" fillId="11" borderId="14" xfId="1" applyFont="1" applyFill="1" applyBorder="1" applyAlignment="1">
      <alignment horizontal="center" vertical="top" wrapText="1"/>
    </xf>
    <xf numFmtId="166" fontId="14" fillId="11" borderId="27" xfId="1" applyNumberFormat="1" applyFont="1" applyFill="1" applyBorder="1"/>
    <xf numFmtId="166" fontId="14" fillId="11" borderId="12" xfId="1" applyNumberFormat="1" applyFont="1" applyFill="1" applyBorder="1"/>
    <xf numFmtId="166" fontId="14" fillId="11" borderId="28" xfId="1" applyNumberFormat="1" applyFont="1" applyFill="1" applyBorder="1"/>
    <xf numFmtId="166" fontId="8" fillId="11" borderId="14" xfId="1" applyNumberFormat="1" applyFont="1" applyFill="1" applyBorder="1"/>
  </cellXfs>
  <cellStyles count="3">
    <cellStyle name="Normal 2" xfId="2" xr:uid="{657FDFBC-1C85-4323-AE2A-AE2658640734}"/>
    <cellStyle name="ปกติ" xfId="0" builtinId="0"/>
    <cellStyle name="ปกติ 2" xfId="1" xr:uid="{09D23C0F-BBE7-46D4-BBF6-591BBB80B2C9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Backup%20&#3614;&#3637;&#3656;&#3649;&#3617;&#3623;\D\roadnet\&#3626;&#3619;&#3640;&#3611;&#3619;&#3632;&#3618;&#3632;&#3607;&#3634;&#3591;&#3611;&#3619;&#3632;&#3592;&#3635;&#3611;&#3637;%202566.xlsx" TargetMode="External"/><Relationship Id="rId1" Type="http://schemas.openxmlformats.org/officeDocument/2006/relationships/externalLinkPath" Target="Backup%20&#3614;&#3637;&#3656;&#3649;&#3617;&#3623;/D/roadnet/Backup%20&#3614;&#3637;&#3656;&#3649;&#3617;&#3623;/D/roadnet/&#3626;&#3619;&#3640;&#3611;&#3619;&#3632;&#3618;&#3632;&#3607;&#3634;&#3591;&#3611;&#3619;&#3632;&#3592;&#3635;&#3611;&#3637;%2025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2.5_surface&amp;class_detail_infr"/>
      <sheetName val="แขวงฯ"/>
      <sheetName val="สทล."/>
      <sheetName val="ภาค"/>
      <sheetName val="ภาค (2)"/>
    </sheetNames>
    <sheetDataSet>
      <sheetData sheetId="0"/>
      <sheetData sheetId="1">
        <row r="5">
          <cell r="T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20.896999999999998</v>
          </cell>
          <cell r="CA5">
            <v>0</v>
          </cell>
          <cell r="CB5">
            <v>0</v>
          </cell>
          <cell r="CC5">
            <v>62.691000000000003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</row>
        <row r="6">
          <cell r="AJ6">
            <v>66.171000000000006</v>
          </cell>
          <cell r="AK6">
            <v>8.0909999999999993</v>
          </cell>
          <cell r="AL6">
            <v>0</v>
          </cell>
          <cell r="AM6">
            <v>200.86900000000003</v>
          </cell>
          <cell r="AN6">
            <v>33.823999999999991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218.48100000000002</v>
          </cell>
          <cell r="CA6">
            <v>0</v>
          </cell>
          <cell r="CB6">
            <v>0</v>
          </cell>
          <cell r="CC6">
            <v>786.13700000000006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</row>
        <row r="24">
          <cell r="AJ24">
            <v>3.218</v>
          </cell>
          <cell r="AK24">
            <v>0</v>
          </cell>
          <cell r="AL24">
            <v>0</v>
          </cell>
          <cell r="AM24">
            <v>7.8639999999999999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397.59100000000001</v>
          </cell>
          <cell r="CA24">
            <v>11.744</v>
          </cell>
          <cell r="CB24">
            <v>0</v>
          </cell>
          <cell r="CC24">
            <v>645.29700000000003</v>
          </cell>
          <cell r="CD24">
            <v>11.744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</row>
        <row r="25">
          <cell r="AJ25">
            <v>6.2919999999999989</v>
          </cell>
          <cell r="AK25">
            <v>0</v>
          </cell>
          <cell r="AL25">
            <v>0</v>
          </cell>
          <cell r="AM25">
            <v>17.454000000000001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362.5979999999999</v>
          </cell>
          <cell r="CA25">
            <v>0</v>
          </cell>
          <cell r="CB25">
            <v>0</v>
          </cell>
          <cell r="CC25">
            <v>680.22900000000004</v>
          </cell>
          <cell r="CD25">
            <v>0</v>
          </cell>
          <cell r="CE25">
            <v>0</v>
          </cell>
          <cell r="CF25">
            <v>9.6010000000000009</v>
          </cell>
          <cell r="CG25">
            <v>0</v>
          </cell>
          <cell r="CH25">
            <v>0</v>
          </cell>
          <cell r="CI25">
            <v>24.307000000000002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</row>
        <row r="26">
          <cell r="AJ26">
            <v>16.676000000000002</v>
          </cell>
          <cell r="AK26">
            <v>8.8339999999999996</v>
          </cell>
          <cell r="AL26">
            <v>0</v>
          </cell>
          <cell r="AM26">
            <v>58.90199999999998</v>
          </cell>
          <cell r="AN26">
            <v>18.589000000000002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6.1050000000000004</v>
          </cell>
          <cell r="BI26">
            <v>0</v>
          </cell>
          <cell r="BJ26">
            <v>0</v>
          </cell>
          <cell r="BK26">
            <v>6.1050000000000004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362.02999999999992</v>
          </cell>
          <cell r="CA26">
            <v>4.2430000000000003</v>
          </cell>
          <cell r="CB26">
            <v>0</v>
          </cell>
          <cell r="CC26">
            <v>524.8760000000002</v>
          </cell>
          <cell r="CD26">
            <v>8.6560000000000006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</row>
        <row r="27">
          <cell r="AJ27">
            <v>66.650999999999982</v>
          </cell>
          <cell r="AK27">
            <v>0</v>
          </cell>
          <cell r="AL27">
            <v>0</v>
          </cell>
          <cell r="AM27">
            <v>221.99600000000012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236.94899999999996</v>
          </cell>
          <cell r="CA27">
            <v>24.816999999999997</v>
          </cell>
          <cell r="CB27">
            <v>0</v>
          </cell>
          <cell r="CC27">
            <v>353.21800000000007</v>
          </cell>
          <cell r="CD27">
            <v>25.031999999999996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</row>
        <row r="28">
          <cell r="AJ28">
            <v>2.6850000000000005</v>
          </cell>
          <cell r="AK28">
            <v>0</v>
          </cell>
          <cell r="AL28">
            <v>0</v>
          </cell>
          <cell r="AM28">
            <v>8.3659999999999997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278.74399999999997</v>
          </cell>
          <cell r="CA28">
            <v>2.0550000000000002</v>
          </cell>
          <cell r="CB28">
            <v>0</v>
          </cell>
          <cell r="CC28">
            <v>504.72899999999987</v>
          </cell>
          <cell r="CD28">
            <v>14.323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</row>
        <row r="29">
          <cell r="AJ29">
            <v>2.6879999999999997</v>
          </cell>
          <cell r="AK29">
            <v>0.85799999999999998</v>
          </cell>
          <cell r="AL29">
            <v>0</v>
          </cell>
          <cell r="AM29">
            <v>10.309999999999999</v>
          </cell>
          <cell r="AN29">
            <v>1.819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436.49599999999998</v>
          </cell>
          <cell r="CA29">
            <v>3.1020000000000003</v>
          </cell>
          <cell r="CB29">
            <v>0</v>
          </cell>
          <cell r="CC29">
            <v>690.19599999999969</v>
          </cell>
          <cell r="CD29">
            <v>6.4610000000000003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</row>
        <row r="63">
          <cell r="AJ63">
            <v>12.138000000000002</v>
          </cell>
          <cell r="AK63">
            <v>0</v>
          </cell>
          <cell r="AL63">
            <v>0</v>
          </cell>
          <cell r="AM63">
            <v>33.681999999999995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19.754999999999999</v>
          </cell>
          <cell r="AW63">
            <v>13.084999999999999</v>
          </cell>
          <cell r="AX63">
            <v>0</v>
          </cell>
          <cell r="AY63">
            <v>19.754999999999999</v>
          </cell>
          <cell r="AZ63">
            <v>13.084999999999999</v>
          </cell>
          <cell r="BA63">
            <v>0</v>
          </cell>
          <cell r="BB63">
            <v>138.08100000000002</v>
          </cell>
          <cell r="BC63">
            <v>74.84</v>
          </cell>
          <cell r="BD63">
            <v>0</v>
          </cell>
          <cell r="BE63">
            <v>138.08100000000002</v>
          </cell>
          <cell r="BF63">
            <v>74.84</v>
          </cell>
          <cell r="BG63">
            <v>0</v>
          </cell>
          <cell r="BH63">
            <v>2.37</v>
          </cell>
          <cell r="BI63">
            <v>9.1739999999999995</v>
          </cell>
          <cell r="BJ63">
            <v>0</v>
          </cell>
          <cell r="BK63">
            <v>2.37</v>
          </cell>
          <cell r="BL63">
            <v>9.1739999999999995</v>
          </cell>
          <cell r="BM63">
            <v>0</v>
          </cell>
          <cell r="BN63">
            <v>2.2999999999999998</v>
          </cell>
          <cell r="BO63">
            <v>2</v>
          </cell>
          <cell r="BP63">
            <v>0</v>
          </cell>
          <cell r="BQ63">
            <v>2.2999999999999998</v>
          </cell>
          <cell r="BR63">
            <v>2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350.7109999999999</v>
          </cell>
          <cell r="CA63">
            <v>34.065999999999995</v>
          </cell>
          <cell r="CB63">
            <v>0</v>
          </cell>
          <cell r="CC63">
            <v>431.53199999999993</v>
          </cell>
          <cell r="CD63">
            <v>34.065999999999995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</row>
        <row r="64">
          <cell r="AJ64">
            <v>69.533999999999992</v>
          </cell>
          <cell r="AK64">
            <v>0.63600000000000001</v>
          </cell>
          <cell r="AL64">
            <v>0</v>
          </cell>
          <cell r="AM64">
            <v>249.78899999999996</v>
          </cell>
          <cell r="AN64">
            <v>1.272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453.9610000000003</v>
          </cell>
          <cell r="CA64">
            <v>20.007999999999999</v>
          </cell>
          <cell r="CB64">
            <v>0</v>
          </cell>
          <cell r="CC64">
            <v>626.22900000000038</v>
          </cell>
          <cell r="CD64">
            <v>20.901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8.8130000000000006</v>
          </cell>
          <cell r="CM64">
            <v>0</v>
          </cell>
          <cell r="CN64">
            <v>0</v>
          </cell>
          <cell r="CO64">
            <v>8.8130000000000006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</row>
        <row r="65">
          <cell r="AJ65">
            <v>65.396999999999991</v>
          </cell>
          <cell r="AK65">
            <v>0</v>
          </cell>
          <cell r="AL65">
            <v>0</v>
          </cell>
          <cell r="AM65">
            <v>165.52399999999997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10.518999999999998</v>
          </cell>
          <cell r="BC65">
            <v>0</v>
          </cell>
          <cell r="BD65">
            <v>0</v>
          </cell>
          <cell r="BE65">
            <v>10.518999999999998</v>
          </cell>
          <cell r="BF65">
            <v>0</v>
          </cell>
          <cell r="BG65">
            <v>0</v>
          </cell>
          <cell r="BH65">
            <v>16.707000000000001</v>
          </cell>
          <cell r="BI65">
            <v>0</v>
          </cell>
          <cell r="BJ65">
            <v>0</v>
          </cell>
          <cell r="BK65">
            <v>16.707000000000001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382.87600000000009</v>
          </cell>
          <cell r="CA65">
            <v>0</v>
          </cell>
          <cell r="CB65">
            <v>0</v>
          </cell>
          <cell r="CC65">
            <v>568.84800000000007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</row>
        <row r="66">
          <cell r="AJ66">
            <v>46.60799999999999</v>
          </cell>
          <cell r="AK66">
            <v>0</v>
          </cell>
          <cell r="AL66">
            <v>0</v>
          </cell>
          <cell r="AM66">
            <v>148.84199999999998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109.562</v>
          </cell>
          <cell r="AW66">
            <v>0</v>
          </cell>
          <cell r="AX66">
            <v>0</v>
          </cell>
          <cell r="AY66">
            <v>109.562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332.32699999999994</v>
          </cell>
          <cell r="CA66">
            <v>0</v>
          </cell>
          <cell r="CB66">
            <v>0</v>
          </cell>
          <cell r="CC66">
            <v>365.923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</row>
        <row r="67">
          <cell r="AJ67">
            <v>2.6859999999999999</v>
          </cell>
          <cell r="AK67">
            <v>0</v>
          </cell>
          <cell r="AL67">
            <v>0</v>
          </cell>
          <cell r="AM67">
            <v>3.4059999999999993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46.313999999999993</v>
          </cell>
          <cell r="AW67">
            <v>0</v>
          </cell>
          <cell r="AX67">
            <v>0</v>
          </cell>
          <cell r="AY67">
            <v>46.313999999999993</v>
          </cell>
          <cell r="AZ67">
            <v>0</v>
          </cell>
          <cell r="BA67">
            <v>0</v>
          </cell>
          <cell r="BB67">
            <v>72.838999999999999</v>
          </cell>
          <cell r="BC67">
            <v>0</v>
          </cell>
          <cell r="BD67">
            <v>0</v>
          </cell>
          <cell r="BE67">
            <v>72.838999999999999</v>
          </cell>
          <cell r="BF67">
            <v>0</v>
          </cell>
          <cell r="BG67">
            <v>0</v>
          </cell>
          <cell r="BH67">
            <v>21.294</v>
          </cell>
          <cell r="BI67">
            <v>0</v>
          </cell>
          <cell r="BJ67">
            <v>0</v>
          </cell>
          <cell r="BK67">
            <v>21.294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11.702</v>
          </cell>
          <cell r="BU67">
            <v>0</v>
          </cell>
          <cell r="BV67">
            <v>0</v>
          </cell>
          <cell r="BW67">
            <v>11.702</v>
          </cell>
          <cell r="BX67">
            <v>0</v>
          </cell>
          <cell r="BY67">
            <v>0</v>
          </cell>
          <cell r="BZ67">
            <v>460.26099999999997</v>
          </cell>
          <cell r="CA67">
            <v>0</v>
          </cell>
          <cell r="CB67">
            <v>0</v>
          </cell>
          <cell r="CC67">
            <v>462.73199999999997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</row>
        <row r="68">
          <cell r="AJ68">
            <v>2.0110000000000001</v>
          </cell>
          <cell r="AK68">
            <v>0</v>
          </cell>
          <cell r="AL68">
            <v>0</v>
          </cell>
          <cell r="AM68">
            <v>4.0040000000000004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10.75</v>
          </cell>
          <cell r="AW68">
            <v>0</v>
          </cell>
          <cell r="AX68">
            <v>0</v>
          </cell>
          <cell r="AY68">
            <v>10.75</v>
          </cell>
          <cell r="AZ68">
            <v>0</v>
          </cell>
          <cell r="BA68">
            <v>0</v>
          </cell>
          <cell r="BB68">
            <v>81.507000000000005</v>
          </cell>
          <cell r="BC68">
            <v>0</v>
          </cell>
          <cell r="BD68">
            <v>0</v>
          </cell>
          <cell r="BE68">
            <v>81.507000000000005</v>
          </cell>
          <cell r="BF68">
            <v>0</v>
          </cell>
          <cell r="BG68">
            <v>0</v>
          </cell>
          <cell r="BH68">
            <v>121.16200000000001</v>
          </cell>
          <cell r="BI68">
            <v>0</v>
          </cell>
          <cell r="BJ68">
            <v>0</v>
          </cell>
          <cell r="BK68">
            <v>121.16200000000001</v>
          </cell>
          <cell r="BL68">
            <v>0</v>
          </cell>
          <cell r="BM68">
            <v>0</v>
          </cell>
          <cell r="BN68">
            <v>1.1499999999999999</v>
          </cell>
          <cell r="BO68">
            <v>0</v>
          </cell>
          <cell r="BP68">
            <v>0</v>
          </cell>
          <cell r="BQ68">
            <v>1.1499999999999999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479.71400000000011</v>
          </cell>
          <cell r="CA68">
            <v>0</v>
          </cell>
          <cell r="CB68">
            <v>0</v>
          </cell>
          <cell r="CC68">
            <v>540.51200000000017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</row>
        <row r="69">
          <cell r="AJ69">
            <v>24.402999999999999</v>
          </cell>
          <cell r="AK69">
            <v>0</v>
          </cell>
          <cell r="AL69">
            <v>0</v>
          </cell>
          <cell r="AM69">
            <v>59.885999999999996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7.798</v>
          </cell>
          <cell r="BC69">
            <v>0</v>
          </cell>
          <cell r="BD69">
            <v>0</v>
          </cell>
          <cell r="BE69">
            <v>7.798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442.86100000000005</v>
          </cell>
          <cell r="CA69">
            <v>0</v>
          </cell>
          <cell r="CB69">
            <v>0</v>
          </cell>
          <cell r="CC69">
            <v>600.33100000000036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</row>
        <row r="82">
          <cell r="AJ82">
            <v>45.061</v>
          </cell>
          <cell r="AK82">
            <v>17.500000000000004</v>
          </cell>
          <cell r="AL82">
            <v>0</v>
          </cell>
          <cell r="AM82">
            <v>117.27299999999998</v>
          </cell>
          <cell r="AN82">
            <v>35.612000000000002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60.335999999999999</v>
          </cell>
          <cell r="AW82">
            <v>0</v>
          </cell>
          <cell r="AX82">
            <v>0</v>
          </cell>
          <cell r="AY82">
            <v>60.335999999999999</v>
          </cell>
          <cell r="AZ82">
            <v>0</v>
          </cell>
          <cell r="BA82">
            <v>0</v>
          </cell>
          <cell r="BB82">
            <v>38.221000000000004</v>
          </cell>
          <cell r="BC82">
            <v>0</v>
          </cell>
          <cell r="BD82">
            <v>0</v>
          </cell>
          <cell r="BE82">
            <v>38.221000000000004</v>
          </cell>
          <cell r="BF82">
            <v>0</v>
          </cell>
          <cell r="BG82">
            <v>0</v>
          </cell>
          <cell r="BH82">
            <v>0.17499999999999999</v>
          </cell>
          <cell r="BI82">
            <v>0</v>
          </cell>
          <cell r="BJ82">
            <v>0</v>
          </cell>
          <cell r="BK82">
            <v>0.17499999999999999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496.23900000000003</v>
          </cell>
          <cell r="CA82">
            <v>0</v>
          </cell>
          <cell r="CB82">
            <v>0</v>
          </cell>
          <cell r="CC82">
            <v>714.90600000000052</v>
          </cell>
          <cell r="CD82">
            <v>0</v>
          </cell>
          <cell r="CE82">
            <v>0</v>
          </cell>
          <cell r="CF82">
            <v>41.004999999999995</v>
          </cell>
          <cell r="CG82">
            <v>0</v>
          </cell>
          <cell r="CH82">
            <v>0</v>
          </cell>
          <cell r="CI82">
            <v>83.989000000000004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</row>
        <row r="83">
          <cell r="AJ83">
            <v>66.326999999999984</v>
          </cell>
          <cell r="AK83">
            <v>0</v>
          </cell>
          <cell r="AL83">
            <v>0</v>
          </cell>
          <cell r="AM83">
            <v>242.85800000000003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473.45599999999996</v>
          </cell>
          <cell r="CA83">
            <v>0</v>
          </cell>
          <cell r="CB83">
            <v>0</v>
          </cell>
          <cell r="CC83">
            <v>930.08399999999938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</row>
        <row r="84">
          <cell r="AJ84">
            <v>62.217000000000013</v>
          </cell>
          <cell r="AK84">
            <v>0.03</v>
          </cell>
          <cell r="AL84">
            <v>0</v>
          </cell>
          <cell r="AM84">
            <v>146.66100000000003</v>
          </cell>
          <cell r="AN84">
            <v>0.06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446.69799999999998</v>
          </cell>
          <cell r="CA84">
            <v>1.8169999999999999</v>
          </cell>
          <cell r="CB84">
            <v>0</v>
          </cell>
          <cell r="CC84">
            <v>786.01099999999951</v>
          </cell>
          <cell r="CD84">
            <v>1.8169999999999999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</row>
        <row r="86">
          <cell r="AJ86">
            <v>7.0260000000000007</v>
          </cell>
          <cell r="AK86">
            <v>0.33</v>
          </cell>
          <cell r="AL86">
            <v>0</v>
          </cell>
          <cell r="AM86">
            <v>14.116000000000001</v>
          </cell>
          <cell r="AN86">
            <v>0.66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1.575</v>
          </cell>
          <cell r="BD86">
            <v>0</v>
          </cell>
          <cell r="BE86">
            <v>0</v>
          </cell>
          <cell r="BF86">
            <v>1.575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782.35500000000047</v>
          </cell>
          <cell r="CA86">
            <v>70.132999999999996</v>
          </cell>
          <cell r="CB86">
            <v>0</v>
          </cell>
          <cell r="CC86">
            <v>1297.0099999999993</v>
          </cell>
          <cell r="CD86">
            <v>88.624000000000009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</row>
        <row r="87">
          <cell r="AJ87">
            <v>33.985000000000007</v>
          </cell>
          <cell r="AK87">
            <v>0.54300000000000004</v>
          </cell>
          <cell r="AL87">
            <v>0</v>
          </cell>
          <cell r="AM87">
            <v>88.08499999999998</v>
          </cell>
          <cell r="AN87">
            <v>1.0860000000000001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2.036</v>
          </cell>
          <cell r="BC87">
            <v>0</v>
          </cell>
          <cell r="BD87">
            <v>0</v>
          </cell>
          <cell r="BE87">
            <v>2.036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378.58800000000008</v>
          </cell>
          <cell r="CA87">
            <v>58.996000000000002</v>
          </cell>
          <cell r="CB87">
            <v>0</v>
          </cell>
          <cell r="CC87">
            <v>648.25600000000043</v>
          </cell>
          <cell r="CD87">
            <v>75.143000000000015</v>
          </cell>
          <cell r="CE87">
            <v>0</v>
          </cell>
          <cell r="CF87">
            <v>6.6950000000000003</v>
          </cell>
          <cell r="CG87">
            <v>0</v>
          </cell>
          <cell r="CH87">
            <v>0</v>
          </cell>
          <cell r="CI87">
            <v>14.085000000000001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</row>
        <row r="88">
          <cell r="AJ88">
            <v>26.564</v>
          </cell>
          <cell r="AK88">
            <v>0</v>
          </cell>
          <cell r="AL88">
            <v>0</v>
          </cell>
          <cell r="AM88">
            <v>53.693000000000005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158.715</v>
          </cell>
          <cell r="BC88">
            <v>0</v>
          </cell>
          <cell r="BD88">
            <v>0</v>
          </cell>
          <cell r="BE88">
            <v>160.715</v>
          </cell>
          <cell r="BF88">
            <v>0</v>
          </cell>
          <cell r="BG88">
            <v>0</v>
          </cell>
          <cell r="BH88">
            <v>4.6130000000000004</v>
          </cell>
          <cell r="BI88">
            <v>0</v>
          </cell>
          <cell r="BJ88">
            <v>0</v>
          </cell>
          <cell r="BK88">
            <v>4.6130000000000004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581.04200000000037</v>
          </cell>
          <cell r="CA88">
            <v>6</v>
          </cell>
          <cell r="CB88">
            <v>0</v>
          </cell>
          <cell r="CC88">
            <v>808.38400000000058</v>
          </cell>
          <cell r="CD88">
            <v>12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</row>
      </sheetData>
      <sheetData sheetId="2">
        <row r="5">
          <cell r="D5">
            <v>222.77699999999996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DM111"/>
  <sheetViews>
    <sheetView tabSelected="1" workbookViewId="0">
      <selection activeCell="I19" sqref="I19"/>
    </sheetView>
  </sheetViews>
  <sheetFormatPr defaultRowHeight="20.25" x14ac:dyDescent="0.4"/>
  <cols>
    <col min="1" max="1" width="7" style="1" customWidth="1"/>
    <col min="2" max="2" width="29.42578125" style="1" customWidth="1"/>
    <col min="3" max="3" width="11" style="1" hidden="1" customWidth="1"/>
    <col min="4" max="4" width="10.5703125" style="1" customWidth="1"/>
    <col min="5" max="5" width="11" style="1" customWidth="1"/>
    <col min="6" max="6" width="10.85546875" style="1" customWidth="1"/>
    <col min="7" max="7" width="10.5703125" style="1" customWidth="1"/>
    <col min="8" max="9" width="10.140625" style="1" customWidth="1"/>
    <col min="10" max="10" width="11.28515625" style="1" customWidth="1"/>
    <col min="11" max="11" width="11.85546875" style="1" customWidth="1"/>
    <col min="12" max="12" width="11.7109375" style="1" customWidth="1"/>
    <col min="13" max="13" width="10.7109375" style="1" customWidth="1"/>
    <col min="14" max="14" width="10.140625" style="1" customWidth="1"/>
    <col min="15" max="15" width="11.140625" style="1" customWidth="1"/>
    <col min="16" max="16" width="10.140625" style="1" customWidth="1"/>
    <col min="17" max="17" width="10.85546875" style="1" customWidth="1"/>
    <col min="18" max="18" width="11" style="1" customWidth="1"/>
    <col min="19" max="19" width="11.140625" style="1" customWidth="1"/>
    <col min="20" max="20" width="10.5703125" style="1" hidden="1" customWidth="1"/>
    <col min="21" max="24" width="10.140625" style="1" hidden="1" customWidth="1"/>
    <col min="25" max="25" width="10.7109375" style="1" hidden="1" customWidth="1"/>
    <col min="26" max="26" width="10.140625" style="1" hidden="1" customWidth="1"/>
    <col min="27" max="27" width="11.140625" style="1" hidden="1" customWidth="1"/>
    <col min="28" max="28" width="10.140625" style="1" customWidth="1"/>
    <col min="29" max="29" width="11.5703125" style="1" customWidth="1"/>
    <col min="30" max="30" width="10.7109375" style="1" customWidth="1"/>
    <col min="31" max="31" width="11.5703125" style="1" customWidth="1"/>
    <col min="32" max="32" width="10.140625" style="1" customWidth="1"/>
    <col min="33" max="33" width="11.7109375" style="1" customWidth="1"/>
    <col min="34" max="34" width="11.140625" style="1" customWidth="1"/>
    <col min="35" max="35" width="11.85546875" style="1" customWidth="1"/>
    <col min="36" max="36" width="10.5703125" style="9" hidden="1" customWidth="1"/>
    <col min="37" max="37" width="10" style="9" hidden="1" customWidth="1"/>
    <col min="38" max="38" width="9.42578125" style="9" hidden="1" customWidth="1"/>
    <col min="39" max="39" width="10.5703125" style="9" hidden="1" customWidth="1"/>
    <col min="40" max="53" width="8.7109375" style="9" hidden="1" customWidth="1"/>
    <col min="54" max="54" width="9.85546875" style="9" hidden="1" customWidth="1"/>
    <col min="55" max="55" width="8.7109375" style="9" hidden="1" customWidth="1"/>
    <col min="56" max="56" width="9.140625" style="9" hidden="1" customWidth="1"/>
    <col min="57" max="57" width="11.7109375" style="9" hidden="1" customWidth="1"/>
    <col min="58" max="58" width="10" style="9" hidden="1" customWidth="1"/>
    <col min="59" max="59" width="9.85546875" style="9" hidden="1" customWidth="1"/>
    <col min="60" max="60" width="11" style="9" hidden="1" customWidth="1"/>
    <col min="61" max="77" width="8.7109375" style="9" hidden="1" customWidth="1"/>
    <col min="78" max="78" width="11.5703125" style="9" hidden="1" customWidth="1"/>
    <col min="79" max="79" width="10.7109375" style="9" hidden="1" customWidth="1"/>
    <col min="80" max="80" width="8.7109375" style="9" hidden="1" customWidth="1"/>
    <col min="81" max="81" width="11.85546875" style="9" hidden="1" customWidth="1"/>
    <col min="82" max="82" width="11" style="9" hidden="1" customWidth="1"/>
    <col min="83" max="83" width="9.7109375" style="9" hidden="1" customWidth="1"/>
    <col min="84" max="101" width="8.7109375" style="9" hidden="1" customWidth="1"/>
    <col min="102" max="102" width="10.140625" style="14" hidden="1" customWidth="1"/>
    <col min="103" max="103" width="11.140625" style="14" hidden="1" customWidth="1"/>
    <col min="104" max="104" width="9.7109375" style="1" hidden="1" customWidth="1"/>
    <col min="105" max="105" width="10" style="1" hidden="1" customWidth="1"/>
    <col min="106" max="106" width="9.140625" style="1" hidden="1" customWidth="1"/>
    <col min="107" max="16384" width="9.140625" style="1"/>
  </cols>
  <sheetData>
    <row r="1" spans="1:117" ht="24" customHeight="1" x14ac:dyDescent="0.4">
      <c r="A1" s="93" t="s">
        <v>239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</row>
    <row r="2" spans="1:117" ht="20.100000000000001" customHeight="1" x14ac:dyDescent="0.4">
      <c r="A2" s="95" t="s">
        <v>243</v>
      </c>
      <c r="B2" s="95" t="s">
        <v>244</v>
      </c>
      <c r="C2" s="95" t="s">
        <v>245</v>
      </c>
      <c r="D2" s="110" t="s">
        <v>231</v>
      </c>
      <c r="E2" s="111"/>
      <c r="F2" s="111"/>
      <c r="G2" s="111"/>
      <c r="H2" s="111"/>
      <c r="I2" s="111"/>
      <c r="J2" s="111"/>
      <c r="K2" s="112"/>
      <c r="L2" s="105" t="s">
        <v>237</v>
      </c>
      <c r="M2" s="106"/>
      <c r="N2" s="106"/>
      <c r="O2" s="106"/>
      <c r="P2" s="106"/>
      <c r="Q2" s="106"/>
      <c r="R2" s="106"/>
      <c r="S2" s="107"/>
      <c r="T2" s="100" t="s">
        <v>238</v>
      </c>
      <c r="U2" s="100"/>
      <c r="V2" s="100"/>
      <c r="W2" s="100"/>
      <c r="X2" s="100"/>
      <c r="Y2" s="100"/>
      <c r="Z2" s="100"/>
      <c r="AA2" s="100"/>
      <c r="AB2" s="116" t="s">
        <v>230</v>
      </c>
      <c r="AC2" s="116"/>
      <c r="AD2" s="116"/>
      <c r="AE2" s="116"/>
      <c r="AF2" s="116"/>
      <c r="AG2" s="116"/>
      <c r="AH2" s="116"/>
      <c r="AI2" s="116"/>
      <c r="AJ2" s="29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</row>
    <row r="3" spans="1:117" ht="23.25" customHeight="1" x14ac:dyDescent="0.4">
      <c r="A3" s="96"/>
      <c r="B3" s="96"/>
      <c r="C3" s="96"/>
      <c r="D3" s="113" t="s">
        <v>232</v>
      </c>
      <c r="E3" s="114"/>
      <c r="F3" s="113" t="s">
        <v>233</v>
      </c>
      <c r="G3" s="114"/>
      <c r="H3" s="113" t="s">
        <v>234</v>
      </c>
      <c r="I3" s="114"/>
      <c r="J3" s="113" t="s">
        <v>230</v>
      </c>
      <c r="K3" s="114"/>
      <c r="L3" s="108" t="s">
        <v>232</v>
      </c>
      <c r="M3" s="109"/>
      <c r="N3" s="108" t="s">
        <v>233</v>
      </c>
      <c r="O3" s="109"/>
      <c r="P3" s="108" t="s">
        <v>234</v>
      </c>
      <c r="Q3" s="109"/>
      <c r="R3" s="108" t="s">
        <v>230</v>
      </c>
      <c r="S3" s="109"/>
      <c r="T3" s="101" t="s">
        <v>232</v>
      </c>
      <c r="U3" s="102"/>
      <c r="V3" s="101" t="s">
        <v>233</v>
      </c>
      <c r="W3" s="102"/>
      <c r="X3" s="101" t="s">
        <v>234</v>
      </c>
      <c r="Y3" s="102"/>
      <c r="Z3" s="101" t="s">
        <v>230</v>
      </c>
      <c r="AA3" s="102"/>
      <c r="AB3" s="98" t="s">
        <v>232</v>
      </c>
      <c r="AC3" s="99"/>
      <c r="AD3" s="98" t="s">
        <v>233</v>
      </c>
      <c r="AE3" s="99"/>
      <c r="AF3" s="98" t="s">
        <v>234</v>
      </c>
      <c r="AG3" s="99"/>
      <c r="AH3" s="98" t="s">
        <v>230</v>
      </c>
      <c r="AI3" s="99"/>
      <c r="AJ3" s="103" t="s">
        <v>0</v>
      </c>
      <c r="AK3" s="103"/>
      <c r="AL3" s="103"/>
      <c r="AM3" s="103"/>
      <c r="AN3" s="103"/>
      <c r="AO3" s="103"/>
      <c r="AP3" s="103" t="s">
        <v>1</v>
      </c>
      <c r="AQ3" s="103"/>
      <c r="AR3" s="103"/>
      <c r="AS3" s="103"/>
      <c r="AT3" s="103"/>
      <c r="AU3" s="103"/>
      <c r="AV3" s="103" t="s">
        <v>2</v>
      </c>
      <c r="AW3" s="103"/>
      <c r="AX3" s="103"/>
      <c r="AY3" s="103"/>
      <c r="AZ3" s="103"/>
      <c r="BA3" s="103"/>
      <c r="BB3" s="103" t="s">
        <v>3</v>
      </c>
      <c r="BC3" s="103"/>
      <c r="BD3" s="103"/>
      <c r="BE3" s="103"/>
      <c r="BF3" s="103"/>
      <c r="BG3" s="103"/>
      <c r="BH3" s="103" t="s">
        <v>4</v>
      </c>
      <c r="BI3" s="103"/>
      <c r="BJ3" s="103"/>
      <c r="BK3" s="103"/>
      <c r="BL3" s="103"/>
      <c r="BM3" s="103"/>
      <c r="BN3" s="103" t="s">
        <v>5</v>
      </c>
      <c r="BO3" s="103"/>
      <c r="BP3" s="103"/>
      <c r="BQ3" s="103"/>
      <c r="BR3" s="103"/>
      <c r="BS3" s="103"/>
      <c r="BT3" s="103" t="s">
        <v>6</v>
      </c>
      <c r="BU3" s="103"/>
      <c r="BV3" s="103"/>
      <c r="BW3" s="103"/>
      <c r="BX3" s="103"/>
      <c r="BY3" s="103"/>
      <c r="BZ3" s="103" t="s">
        <v>7</v>
      </c>
      <c r="CA3" s="103"/>
      <c r="CB3" s="103"/>
      <c r="CC3" s="103"/>
      <c r="CD3" s="103"/>
      <c r="CE3" s="103"/>
      <c r="CF3" s="103" t="s">
        <v>8</v>
      </c>
      <c r="CG3" s="103"/>
      <c r="CH3" s="103"/>
      <c r="CI3" s="103"/>
      <c r="CJ3" s="103"/>
      <c r="CK3" s="103"/>
      <c r="CL3" s="103" t="s">
        <v>9</v>
      </c>
      <c r="CM3" s="103"/>
      <c r="CN3" s="103"/>
      <c r="CO3" s="103"/>
      <c r="CP3" s="103"/>
      <c r="CQ3" s="103"/>
      <c r="CR3" s="103" t="s">
        <v>10</v>
      </c>
      <c r="CS3" s="103"/>
      <c r="CT3" s="103"/>
      <c r="CU3" s="103"/>
      <c r="CV3" s="103"/>
      <c r="CW3" s="103"/>
      <c r="CX3" s="117" t="s">
        <v>240</v>
      </c>
      <c r="CY3" s="118"/>
      <c r="CZ3" s="115" t="s">
        <v>241</v>
      </c>
      <c r="DA3" s="115"/>
      <c r="DB3" s="1" t="s">
        <v>242</v>
      </c>
    </row>
    <row r="4" spans="1:117" ht="42" customHeight="1" x14ac:dyDescent="0.4">
      <c r="A4" s="97"/>
      <c r="B4" s="97"/>
      <c r="C4" s="97"/>
      <c r="D4" s="2" t="s">
        <v>235</v>
      </c>
      <c r="E4" s="2" t="s">
        <v>236</v>
      </c>
      <c r="F4" s="2" t="s">
        <v>235</v>
      </c>
      <c r="G4" s="2" t="s">
        <v>236</v>
      </c>
      <c r="H4" s="2" t="s">
        <v>235</v>
      </c>
      <c r="I4" s="2" t="s">
        <v>236</v>
      </c>
      <c r="J4" s="2" t="s">
        <v>235</v>
      </c>
      <c r="K4" s="2" t="s">
        <v>236</v>
      </c>
      <c r="L4" s="3" t="s">
        <v>235</v>
      </c>
      <c r="M4" s="3" t="s">
        <v>236</v>
      </c>
      <c r="N4" s="3" t="s">
        <v>235</v>
      </c>
      <c r="O4" s="3" t="s">
        <v>236</v>
      </c>
      <c r="P4" s="3" t="s">
        <v>235</v>
      </c>
      <c r="Q4" s="3" t="s">
        <v>236</v>
      </c>
      <c r="R4" s="3" t="s">
        <v>235</v>
      </c>
      <c r="S4" s="3" t="s">
        <v>236</v>
      </c>
      <c r="T4" s="13" t="s">
        <v>235</v>
      </c>
      <c r="U4" s="13" t="s">
        <v>236</v>
      </c>
      <c r="V4" s="13" t="s">
        <v>235</v>
      </c>
      <c r="W4" s="13" t="s">
        <v>236</v>
      </c>
      <c r="X4" s="13" t="s">
        <v>235</v>
      </c>
      <c r="Y4" s="13" t="s">
        <v>236</v>
      </c>
      <c r="Z4" s="13" t="s">
        <v>235</v>
      </c>
      <c r="AA4" s="13" t="s">
        <v>236</v>
      </c>
      <c r="AB4" s="4" t="s">
        <v>235</v>
      </c>
      <c r="AC4" s="4" t="s">
        <v>236</v>
      </c>
      <c r="AD4" s="4" t="s">
        <v>235</v>
      </c>
      <c r="AE4" s="4" t="s">
        <v>236</v>
      </c>
      <c r="AF4" s="4" t="s">
        <v>235</v>
      </c>
      <c r="AG4" s="4" t="s">
        <v>236</v>
      </c>
      <c r="AH4" s="4" t="s">
        <v>235</v>
      </c>
      <c r="AI4" s="4" t="s">
        <v>236</v>
      </c>
      <c r="AJ4" s="17" t="s">
        <v>11</v>
      </c>
      <c r="AK4" s="6" t="s">
        <v>12</v>
      </c>
      <c r="AL4" s="6" t="s">
        <v>13</v>
      </c>
      <c r="AM4" s="6" t="s">
        <v>14</v>
      </c>
      <c r="AN4" s="6" t="s">
        <v>15</v>
      </c>
      <c r="AO4" s="6" t="s">
        <v>16</v>
      </c>
      <c r="AP4" s="6" t="s">
        <v>11</v>
      </c>
      <c r="AQ4" s="6" t="s">
        <v>12</v>
      </c>
      <c r="AR4" s="6" t="s">
        <v>13</v>
      </c>
      <c r="AS4" s="6" t="s">
        <v>14</v>
      </c>
      <c r="AT4" s="6" t="s">
        <v>15</v>
      </c>
      <c r="AU4" s="6" t="s">
        <v>16</v>
      </c>
      <c r="AV4" s="6" t="s">
        <v>11</v>
      </c>
      <c r="AW4" s="6" t="s">
        <v>12</v>
      </c>
      <c r="AX4" s="6" t="s">
        <v>13</v>
      </c>
      <c r="AY4" s="6" t="s">
        <v>14</v>
      </c>
      <c r="AZ4" s="6" t="s">
        <v>15</v>
      </c>
      <c r="BA4" s="6" t="s">
        <v>16</v>
      </c>
      <c r="BB4" s="6" t="s">
        <v>11</v>
      </c>
      <c r="BC4" s="6" t="s">
        <v>12</v>
      </c>
      <c r="BD4" s="6" t="s">
        <v>13</v>
      </c>
      <c r="BE4" s="6" t="s">
        <v>14</v>
      </c>
      <c r="BF4" s="6" t="s">
        <v>15</v>
      </c>
      <c r="BG4" s="6" t="s">
        <v>16</v>
      </c>
      <c r="BH4" s="6" t="s">
        <v>11</v>
      </c>
      <c r="BI4" s="6" t="s">
        <v>12</v>
      </c>
      <c r="BJ4" s="6" t="s">
        <v>13</v>
      </c>
      <c r="BK4" s="6" t="s">
        <v>14</v>
      </c>
      <c r="BL4" s="6" t="s">
        <v>15</v>
      </c>
      <c r="BM4" s="6" t="s">
        <v>16</v>
      </c>
      <c r="BN4" s="6" t="s">
        <v>11</v>
      </c>
      <c r="BO4" s="6" t="s">
        <v>12</v>
      </c>
      <c r="BP4" s="6" t="s">
        <v>13</v>
      </c>
      <c r="BQ4" s="6" t="s">
        <v>14</v>
      </c>
      <c r="BR4" s="6" t="s">
        <v>15</v>
      </c>
      <c r="BS4" s="6" t="s">
        <v>16</v>
      </c>
      <c r="BT4" s="6" t="s">
        <v>11</v>
      </c>
      <c r="BU4" s="6" t="s">
        <v>12</v>
      </c>
      <c r="BV4" s="6" t="s">
        <v>13</v>
      </c>
      <c r="BW4" s="6" t="s">
        <v>14</v>
      </c>
      <c r="BX4" s="6" t="s">
        <v>15</v>
      </c>
      <c r="BY4" s="6" t="s">
        <v>16</v>
      </c>
      <c r="BZ4" s="6" t="s">
        <v>11</v>
      </c>
      <c r="CA4" s="6" t="s">
        <v>12</v>
      </c>
      <c r="CB4" s="6" t="s">
        <v>13</v>
      </c>
      <c r="CC4" s="6" t="s">
        <v>14</v>
      </c>
      <c r="CD4" s="6" t="s">
        <v>15</v>
      </c>
      <c r="CE4" s="6" t="s">
        <v>16</v>
      </c>
      <c r="CF4" s="6" t="s">
        <v>11</v>
      </c>
      <c r="CG4" s="6" t="s">
        <v>12</v>
      </c>
      <c r="CH4" s="6" t="s">
        <v>13</v>
      </c>
      <c r="CI4" s="6" t="s">
        <v>14</v>
      </c>
      <c r="CJ4" s="6" t="s">
        <v>15</v>
      </c>
      <c r="CK4" s="6" t="s">
        <v>16</v>
      </c>
      <c r="CL4" s="6" t="s">
        <v>11</v>
      </c>
      <c r="CM4" s="6" t="s">
        <v>12</v>
      </c>
      <c r="CN4" s="6" t="s">
        <v>13</v>
      </c>
      <c r="CO4" s="6" t="s">
        <v>14</v>
      </c>
      <c r="CP4" s="6" t="s">
        <v>15</v>
      </c>
      <c r="CQ4" s="6" t="s">
        <v>16</v>
      </c>
      <c r="CR4" s="6" t="s">
        <v>11</v>
      </c>
      <c r="CS4" s="6" t="s">
        <v>12</v>
      </c>
      <c r="CT4" s="6" t="s">
        <v>17</v>
      </c>
      <c r="CU4" s="6" t="s">
        <v>14</v>
      </c>
      <c r="CV4" s="6" t="s">
        <v>15</v>
      </c>
      <c r="CW4" s="6" t="s">
        <v>16</v>
      </c>
      <c r="CX4" s="15" t="s">
        <v>235</v>
      </c>
      <c r="CY4" s="15" t="s">
        <v>236</v>
      </c>
      <c r="CZ4" s="13" t="s">
        <v>235</v>
      </c>
      <c r="DA4" s="13" t="s">
        <v>236</v>
      </c>
      <c r="DB4" s="13" t="s">
        <v>235</v>
      </c>
    </row>
    <row r="5" spans="1:117" ht="18.95" customHeight="1" x14ac:dyDescent="0.4">
      <c r="A5" s="18" t="s">
        <v>18</v>
      </c>
      <c r="B5" s="19" t="s">
        <v>19</v>
      </c>
      <c r="C5" s="20">
        <v>20.896999999999998</v>
      </c>
      <c r="D5" s="23">
        <f>AJ5</f>
        <v>0</v>
      </c>
      <c r="E5" s="23">
        <f>AM5</f>
        <v>0</v>
      </c>
      <c r="F5" s="23">
        <f>AP5+AV5+BB5+BH5+BN5+BT5+BZ5+CF5</f>
        <v>20.896999999999998</v>
      </c>
      <c r="G5" s="23">
        <f>AS5+AY5+BE5+BK5+BQ5+BW5+CC5+CI5</f>
        <v>62.691000000000003</v>
      </c>
      <c r="H5" s="23">
        <f>CL5</f>
        <v>0</v>
      </c>
      <c r="I5" s="23">
        <f>CO5</f>
        <v>0</v>
      </c>
      <c r="J5" s="23">
        <f>D5+F5+H5</f>
        <v>20.896999999999998</v>
      </c>
      <c r="K5" s="23">
        <f>E5+G5+I5</f>
        <v>62.691000000000003</v>
      </c>
      <c r="L5" s="25">
        <f>AK5</f>
        <v>0</v>
      </c>
      <c r="M5" s="25">
        <f>AN5</f>
        <v>0</v>
      </c>
      <c r="N5" s="25">
        <f>AQ5+AW5+BC5+BI5+BO5+BU5+CA5+CG5</f>
        <v>0</v>
      </c>
      <c r="O5" s="25">
        <f>AT5+AZ5+BF5+BL5+BR5+BX5+CD5+CJ5</f>
        <v>0</v>
      </c>
      <c r="P5" s="25">
        <f>CM5</f>
        <v>0</v>
      </c>
      <c r="Q5" s="25">
        <f>CP5</f>
        <v>0</v>
      </c>
      <c r="R5" s="25">
        <f>L5+N5+P5</f>
        <v>0</v>
      </c>
      <c r="S5" s="25">
        <f>M5+O5+Q5</f>
        <v>0</v>
      </c>
      <c r="T5" s="17">
        <f>AL5</f>
        <v>0</v>
      </c>
      <c r="U5" s="17">
        <f>AO5</f>
        <v>0</v>
      </c>
      <c r="V5" s="17">
        <f>AR5+AX5+BD5+BJ5+BP5+BV5+CH5</f>
        <v>0</v>
      </c>
      <c r="W5" s="17">
        <f>AU5+BA5+BM5+BS5+BY5+CE5+CK5</f>
        <v>0</v>
      </c>
      <c r="X5" s="17">
        <f>CN5</f>
        <v>0</v>
      </c>
      <c r="Y5" s="17">
        <f>CQ5</f>
        <v>0</v>
      </c>
      <c r="Z5" s="17">
        <f>T5+V5+X5</f>
        <v>0</v>
      </c>
      <c r="AA5" s="17">
        <f>U5+W5+Y5</f>
        <v>0</v>
      </c>
      <c r="AB5" s="27">
        <f t="shared" ref="AB5:AG5" si="0">D5+L5+T5</f>
        <v>0</v>
      </c>
      <c r="AC5" s="27">
        <f t="shared" si="0"/>
        <v>0</v>
      </c>
      <c r="AD5" s="27">
        <f t="shared" si="0"/>
        <v>20.896999999999998</v>
      </c>
      <c r="AE5" s="27">
        <f t="shared" si="0"/>
        <v>62.691000000000003</v>
      </c>
      <c r="AF5" s="27">
        <f t="shared" si="0"/>
        <v>0</v>
      </c>
      <c r="AG5" s="27">
        <f t="shared" si="0"/>
        <v>0</v>
      </c>
      <c r="AH5" s="27">
        <f>AB5+AD5+AF5</f>
        <v>20.896999999999998</v>
      </c>
      <c r="AI5" s="27">
        <f>AC5+AE5+AG5</f>
        <v>62.691000000000003</v>
      </c>
      <c r="AJ5" s="17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  <c r="BO5" s="10">
        <v>0</v>
      </c>
      <c r="BP5" s="10">
        <v>0</v>
      </c>
      <c r="BQ5" s="10">
        <v>0</v>
      </c>
      <c r="BR5" s="10">
        <v>0</v>
      </c>
      <c r="BS5" s="10">
        <v>0</v>
      </c>
      <c r="BT5" s="10">
        <v>0</v>
      </c>
      <c r="BU5" s="10">
        <v>0</v>
      </c>
      <c r="BV5" s="10">
        <v>0</v>
      </c>
      <c r="BW5" s="10">
        <v>0</v>
      </c>
      <c r="BX5" s="10">
        <v>0</v>
      </c>
      <c r="BY5" s="10">
        <v>0</v>
      </c>
      <c r="BZ5" s="8">
        <v>20.896999999999998</v>
      </c>
      <c r="CA5" s="7">
        <v>0</v>
      </c>
      <c r="CB5" s="7">
        <v>0</v>
      </c>
      <c r="CC5" s="8">
        <v>62.691000000000003</v>
      </c>
      <c r="CD5" s="10">
        <v>0</v>
      </c>
      <c r="CE5" s="10">
        <v>0</v>
      </c>
      <c r="CF5" s="10">
        <v>0</v>
      </c>
      <c r="CG5" s="10">
        <v>0</v>
      </c>
      <c r="CH5" s="10">
        <v>0</v>
      </c>
      <c r="CI5" s="10">
        <v>0</v>
      </c>
      <c r="CJ5" s="10">
        <v>0</v>
      </c>
      <c r="CK5" s="10">
        <v>0</v>
      </c>
      <c r="CL5" s="10">
        <v>0</v>
      </c>
      <c r="CM5" s="10">
        <v>0</v>
      </c>
      <c r="CN5" s="10">
        <v>0</v>
      </c>
      <c r="CO5" s="10">
        <v>0</v>
      </c>
      <c r="CP5" s="10">
        <v>0</v>
      </c>
      <c r="CQ5" s="10">
        <v>0</v>
      </c>
      <c r="CR5" s="10">
        <v>0</v>
      </c>
      <c r="CS5" s="10">
        <v>0</v>
      </c>
      <c r="CT5" s="10">
        <v>0</v>
      </c>
      <c r="CU5" s="10">
        <v>0</v>
      </c>
      <c r="CV5" s="10">
        <v>0</v>
      </c>
      <c r="CW5" s="10">
        <v>0</v>
      </c>
      <c r="CX5" s="14">
        <v>20.896999999999998</v>
      </c>
      <c r="CY5" s="14">
        <v>62.691000000000003</v>
      </c>
      <c r="CZ5" s="14">
        <f>AH5-CX5</f>
        <v>0</v>
      </c>
      <c r="DA5" s="14">
        <f>AI5-CY5</f>
        <v>0</v>
      </c>
      <c r="DB5" s="14">
        <f>C5-AH5</f>
        <v>0</v>
      </c>
    </row>
    <row r="6" spans="1:117" ht="18.95" customHeight="1" x14ac:dyDescent="0.4">
      <c r="A6" s="18" t="s">
        <v>20</v>
      </c>
      <c r="B6" s="19" t="s">
        <v>21</v>
      </c>
      <c r="C6" s="20">
        <v>395.09300000000013</v>
      </c>
      <c r="D6" s="23">
        <f t="shared" ref="D6:D23" si="1">AJ6</f>
        <v>91.249000000000009</v>
      </c>
      <c r="E6" s="23">
        <f t="shared" ref="E6:E23" si="2">AM6</f>
        <v>258.22500000000008</v>
      </c>
      <c r="F6" s="23">
        <f t="shared" ref="F6:F19" si="3">AP6+AV6+BB6+BH6+BN6+BT6+BZ6+CF6</f>
        <v>295.75300000000004</v>
      </c>
      <c r="G6" s="23">
        <f t="shared" ref="G6:G19" si="4">AS6+AY6+BE6+BK6+BQ6+BW6+CC6+CI6</f>
        <v>908.93400000000008</v>
      </c>
      <c r="H6" s="23">
        <f t="shared" ref="H6:H23" si="5">CL6</f>
        <v>0</v>
      </c>
      <c r="I6" s="23">
        <f t="shared" ref="I6:I23" si="6">CO6</f>
        <v>0</v>
      </c>
      <c r="J6" s="23">
        <f t="shared" ref="J6:J18" si="7">D6+F6+H6</f>
        <v>387.00200000000007</v>
      </c>
      <c r="K6" s="23">
        <f t="shared" ref="K6:K18" si="8">E6+G6+I6</f>
        <v>1167.1590000000001</v>
      </c>
      <c r="L6" s="25">
        <f t="shared" ref="L6:L19" si="9">AK6</f>
        <v>8.0909999999999993</v>
      </c>
      <c r="M6" s="25">
        <f t="shared" ref="M6:M19" si="10">AN6</f>
        <v>33.823999999999998</v>
      </c>
      <c r="N6" s="25">
        <f t="shared" ref="N6:N21" si="11">AQ6+AW6+BC6+BI6+BO6+BU6+CA6+CG6</f>
        <v>0</v>
      </c>
      <c r="O6" s="25">
        <f t="shared" ref="O6:O21" si="12">AT6+AZ6+BF6+BL6+BR6+BX6+CD6+CJ6</f>
        <v>0</v>
      </c>
      <c r="P6" s="25">
        <f t="shared" ref="P6:P22" si="13">CM6</f>
        <v>0</v>
      </c>
      <c r="Q6" s="25">
        <f t="shared" ref="Q6:Q22" si="14">CP6</f>
        <v>0</v>
      </c>
      <c r="R6" s="25">
        <f t="shared" ref="R6:R21" si="15">L6+N6+P6</f>
        <v>8.0909999999999993</v>
      </c>
      <c r="S6" s="25">
        <f t="shared" ref="S6:S21" si="16">M6+O6+Q6</f>
        <v>33.823999999999998</v>
      </c>
      <c r="T6" s="17">
        <f t="shared" ref="T6:T22" si="17">AL6</f>
        <v>0</v>
      </c>
      <c r="U6" s="17">
        <f t="shared" ref="U6:U22" si="18">AO6</f>
        <v>0</v>
      </c>
      <c r="V6" s="17">
        <f t="shared" ref="V6:V19" si="19">AR6+AX6+BD6+BJ6+BP6+BV6+CH6</f>
        <v>0</v>
      </c>
      <c r="W6" s="17">
        <f t="shared" ref="W6:W19" si="20">AU6+BA6+BM6+BS6+BY6+CE6+CK6</f>
        <v>0</v>
      </c>
      <c r="X6" s="17">
        <f t="shared" ref="X6:X69" si="21">CN6</f>
        <v>0</v>
      </c>
      <c r="Y6" s="17">
        <f t="shared" ref="Y6:Y69" si="22">CQ6</f>
        <v>0</v>
      </c>
      <c r="Z6" s="17">
        <f t="shared" ref="Z6:Z69" si="23">T6+V6+X6</f>
        <v>0</v>
      </c>
      <c r="AA6" s="17">
        <f t="shared" ref="AA6:AA69" si="24">U6+W6+Y6</f>
        <v>0</v>
      </c>
      <c r="AB6" s="27">
        <f t="shared" ref="AB6:AB22" si="25">D6+L6+T6</f>
        <v>99.34</v>
      </c>
      <c r="AC6" s="27">
        <f t="shared" ref="AC6:AC22" si="26">E6+M6+U6</f>
        <v>292.04900000000009</v>
      </c>
      <c r="AD6" s="27">
        <f t="shared" ref="AD6:AD69" si="27">F6+N6+V6</f>
        <v>295.75300000000004</v>
      </c>
      <c r="AE6" s="27">
        <f t="shared" ref="AE6:AE69" si="28">G6+O6+W6</f>
        <v>908.93400000000008</v>
      </c>
      <c r="AF6" s="27">
        <f t="shared" ref="AF6:AF69" si="29">H6+P6+X6</f>
        <v>0</v>
      </c>
      <c r="AG6" s="27">
        <f t="shared" ref="AG6:AG69" si="30">I6+Q6+Y6</f>
        <v>0</v>
      </c>
      <c r="AH6" s="27">
        <f t="shared" ref="AH6:AH69" si="31">AB6+AD6+AF6</f>
        <v>395.09300000000007</v>
      </c>
      <c r="AI6" s="27">
        <f t="shared" ref="AI6:AI69" si="32">AC6+AE6+AG6</f>
        <v>1200.9830000000002</v>
      </c>
      <c r="AJ6" s="17">
        <v>91.249000000000009</v>
      </c>
      <c r="AK6" s="8">
        <v>8.0909999999999993</v>
      </c>
      <c r="AL6" s="10">
        <v>0</v>
      </c>
      <c r="AM6" s="8">
        <v>258.22500000000008</v>
      </c>
      <c r="AN6" s="8">
        <v>33.823999999999998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  <c r="BO6" s="10">
        <v>0</v>
      </c>
      <c r="BP6" s="10">
        <v>0</v>
      </c>
      <c r="BQ6" s="10">
        <v>0</v>
      </c>
      <c r="BR6" s="10">
        <v>0</v>
      </c>
      <c r="BS6" s="10">
        <v>0</v>
      </c>
      <c r="BT6" s="10">
        <v>0</v>
      </c>
      <c r="BU6" s="10">
        <v>0</v>
      </c>
      <c r="BV6" s="10">
        <v>0</v>
      </c>
      <c r="BW6" s="10">
        <v>0</v>
      </c>
      <c r="BX6" s="10">
        <v>0</v>
      </c>
      <c r="BY6" s="10">
        <v>0</v>
      </c>
      <c r="BZ6" s="8">
        <v>295.75300000000004</v>
      </c>
      <c r="CA6" s="7">
        <v>0</v>
      </c>
      <c r="CB6" s="7">
        <v>0</v>
      </c>
      <c r="CC6" s="8">
        <v>908.93400000000008</v>
      </c>
      <c r="CD6" s="10">
        <v>0</v>
      </c>
      <c r="CE6" s="10">
        <v>0</v>
      </c>
      <c r="CF6" s="10">
        <v>0</v>
      </c>
      <c r="CG6" s="10">
        <v>0</v>
      </c>
      <c r="CH6" s="10">
        <v>0</v>
      </c>
      <c r="CI6" s="10">
        <v>0</v>
      </c>
      <c r="CJ6" s="10">
        <v>0</v>
      </c>
      <c r="CK6" s="10">
        <v>0</v>
      </c>
      <c r="CL6" s="10">
        <v>0</v>
      </c>
      <c r="CM6" s="10">
        <v>0</v>
      </c>
      <c r="CN6" s="10">
        <v>0</v>
      </c>
      <c r="CO6" s="10">
        <v>0</v>
      </c>
      <c r="CP6" s="10">
        <v>0</v>
      </c>
      <c r="CQ6" s="10">
        <v>0</v>
      </c>
      <c r="CR6" s="10">
        <v>0</v>
      </c>
      <c r="CS6" s="10">
        <v>0</v>
      </c>
      <c r="CT6" s="10">
        <v>0</v>
      </c>
      <c r="CU6" s="10">
        <v>0</v>
      </c>
      <c r="CV6" s="10">
        <v>0</v>
      </c>
      <c r="CW6" s="10">
        <v>0</v>
      </c>
      <c r="CX6" s="14">
        <v>395.09300000000007</v>
      </c>
      <c r="CY6" s="14">
        <v>1200.9830000000002</v>
      </c>
      <c r="CZ6" s="14">
        <f t="shared" ref="CZ6:CZ14" si="33">AH6-CX6</f>
        <v>0</v>
      </c>
      <c r="DA6" s="14">
        <f t="shared" ref="DA6:DA14" si="34">AI6-CY6</f>
        <v>0</v>
      </c>
      <c r="DB6" s="14">
        <f t="shared" ref="DB6:DB69" si="35">C6-AH6</f>
        <v>0</v>
      </c>
    </row>
    <row r="7" spans="1:117" ht="18.95" customHeight="1" x14ac:dyDescent="0.4">
      <c r="A7" s="18" t="s">
        <v>22</v>
      </c>
      <c r="B7" s="19" t="s">
        <v>23</v>
      </c>
      <c r="C7" s="20">
        <v>334.43200000000019</v>
      </c>
      <c r="D7" s="23">
        <f t="shared" si="1"/>
        <v>24.5</v>
      </c>
      <c r="E7" s="23">
        <f t="shared" si="2"/>
        <v>66.667999999999992</v>
      </c>
      <c r="F7" s="23">
        <f t="shared" si="3"/>
        <v>308.62299999999999</v>
      </c>
      <c r="G7" s="23">
        <f t="shared" si="4"/>
        <v>649.55400000000009</v>
      </c>
      <c r="H7" s="23">
        <f t="shared" si="5"/>
        <v>0</v>
      </c>
      <c r="I7" s="23">
        <f t="shared" si="6"/>
        <v>0</v>
      </c>
      <c r="J7" s="23">
        <f t="shared" si="7"/>
        <v>333.12299999999999</v>
      </c>
      <c r="K7" s="23">
        <f t="shared" si="8"/>
        <v>716.22200000000009</v>
      </c>
      <c r="L7" s="25">
        <f t="shared" si="9"/>
        <v>0</v>
      </c>
      <c r="M7" s="25">
        <f t="shared" si="10"/>
        <v>0</v>
      </c>
      <c r="N7" s="25">
        <f t="shared" si="11"/>
        <v>1.3089999999999999</v>
      </c>
      <c r="O7" s="25">
        <f t="shared" si="12"/>
        <v>2.6179999999999999</v>
      </c>
      <c r="P7" s="25">
        <f t="shared" si="13"/>
        <v>0</v>
      </c>
      <c r="Q7" s="25">
        <f t="shared" si="14"/>
        <v>0</v>
      </c>
      <c r="R7" s="25">
        <f t="shared" si="15"/>
        <v>1.3089999999999999</v>
      </c>
      <c r="S7" s="25">
        <f t="shared" si="16"/>
        <v>2.6179999999999999</v>
      </c>
      <c r="T7" s="17">
        <f t="shared" si="17"/>
        <v>0</v>
      </c>
      <c r="U7" s="17">
        <f t="shared" si="18"/>
        <v>0</v>
      </c>
      <c r="V7" s="17">
        <f t="shared" si="19"/>
        <v>0</v>
      </c>
      <c r="W7" s="17">
        <f t="shared" si="20"/>
        <v>0</v>
      </c>
      <c r="X7" s="17">
        <f t="shared" si="21"/>
        <v>0</v>
      </c>
      <c r="Y7" s="17">
        <f t="shared" si="22"/>
        <v>0</v>
      </c>
      <c r="Z7" s="17">
        <f t="shared" si="23"/>
        <v>0</v>
      </c>
      <c r="AA7" s="17">
        <f t="shared" si="24"/>
        <v>0</v>
      </c>
      <c r="AB7" s="27">
        <f t="shared" si="25"/>
        <v>24.5</v>
      </c>
      <c r="AC7" s="27">
        <f t="shared" si="26"/>
        <v>66.667999999999992</v>
      </c>
      <c r="AD7" s="27">
        <f t="shared" si="27"/>
        <v>309.93200000000002</v>
      </c>
      <c r="AE7" s="27">
        <f t="shared" si="28"/>
        <v>652.17200000000014</v>
      </c>
      <c r="AF7" s="27">
        <f t="shared" si="29"/>
        <v>0</v>
      </c>
      <c r="AG7" s="27">
        <f t="shared" si="30"/>
        <v>0</v>
      </c>
      <c r="AH7" s="27">
        <f t="shared" si="31"/>
        <v>334.43200000000002</v>
      </c>
      <c r="AI7" s="27">
        <f t="shared" si="32"/>
        <v>718.84000000000015</v>
      </c>
      <c r="AJ7" s="17">
        <v>24.5</v>
      </c>
      <c r="AK7" s="10">
        <v>0</v>
      </c>
      <c r="AL7" s="10">
        <v>0</v>
      </c>
      <c r="AM7" s="8">
        <v>66.667999999999992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  <c r="BO7" s="10">
        <v>0</v>
      </c>
      <c r="BP7" s="10">
        <v>0</v>
      </c>
      <c r="BQ7" s="10">
        <v>0</v>
      </c>
      <c r="BR7" s="10">
        <v>0</v>
      </c>
      <c r="BS7" s="10">
        <v>0</v>
      </c>
      <c r="BT7" s="10">
        <v>0</v>
      </c>
      <c r="BU7" s="10">
        <v>0</v>
      </c>
      <c r="BV7" s="10">
        <v>0</v>
      </c>
      <c r="BW7" s="10">
        <v>0</v>
      </c>
      <c r="BX7" s="10">
        <v>0</v>
      </c>
      <c r="BY7" s="10">
        <v>0</v>
      </c>
      <c r="BZ7" s="8">
        <v>308.62299999999999</v>
      </c>
      <c r="CA7" s="8">
        <v>1.3089999999999999</v>
      </c>
      <c r="CB7" s="7">
        <v>0</v>
      </c>
      <c r="CC7" s="8">
        <v>649.55400000000009</v>
      </c>
      <c r="CD7" s="8">
        <v>2.6179999999999999</v>
      </c>
      <c r="CE7" s="10">
        <v>0</v>
      </c>
      <c r="CF7" s="10">
        <v>0</v>
      </c>
      <c r="CG7" s="10">
        <v>0</v>
      </c>
      <c r="CH7" s="10">
        <v>0</v>
      </c>
      <c r="CI7" s="10">
        <v>0</v>
      </c>
      <c r="CJ7" s="10">
        <v>0</v>
      </c>
      <c r="CK7" s="10">
        <v>0</v>
      </c>
      <c r="CL7" s="10">
        <v>0</v>
      </c>
      <c r="CM7" s="10">
        <v>0</v>
      </c>
      <c r="CN7" s="10">
        <v>0</v>
      </c>
      <c r="CO7" s="10">
        <v>0</v>
      </c>
      <c r="CP7" s="10">
        <v>0</v>
      </c>
      <c r="CQ7" s="10">
        <v>0</v>
      </c>
      <c r="CR7" s="10">
        <v>0</v>
      </c>
      <c r="CS7" s="10">
        <v>0</v>
      </c>
      <c r="CT7" s="10">
        <v>0</v>
      </c>
      <c r="CU7" s="10">
        <v>0</v>
      </c>
      <c r="CV7" s="10">
        <v>0</v>
      </c>
      <c r="CW7" s="10">
        <v>0</v>
      </c>
      <c r="CX7" s="14">
        <v>334.43200000000002</v>
      </c>
      <c r="CY7" s="14">
        <v>695.26100000000008</v>
      </c>
      <c r="CZ7" s="14">
        <f t="shared" si="33"/>
        <v>0</v>
      </c>
      <c r="DA7" s="14">
        <f t="shared" si="34"/>
        <v>23.579000000000065</v>
      </c>
      <c r="DB7" s="14">
        <f t="shared" si="35"/>
        <v>0</v>
      </c>
    </row>
    <row r="8" spans="1:117" ht="18.95" customHeight="1" x14ac:dyDescent="0.4">
      <c r="A8" s="18" t="s">
        <v>24</v>
      </c>
      <c r="B8" s="19" t="s">
        <v>25</v>
      </c>
      <c r="C8" s="20">
        <v>445.71799999999951</v>
      </c>
      <c r="D8" s="23">
        <f t="shared" si="1"/>
        <v>2.8530000000000006</v>
      </c>
      <c r="E8" s="23">
        <f t="shared" si="2"/>
        <v>5.7060000000000013</v>
      </c>
      <c r="F8" s="23">
        <f t="shared" si="3"/>
        <v>442.86499999999955</v>
      </c>
      <c r="G8" s="23">
        <f t="shared" si="4"/>
        <v>553.0339999999992</v>
      </c>
      <c r="H8" s="23">
        <f t="shared" si="5"/>
        <v>0</v>
      </c>
      <c r="I8" s="23">
        <f t="shared" si="6"/>
        <v>0</v>
      </c>
      <c r="J8" s="23">
        <f t="shared" si="7"/>
        <v>445.71799999999956</v>
      </c>
      <c r="K8" s="23">
        <f t="shared" si="8"/>
        <v>558.73999999999921</v>
      </c>
      <c r="L8" s="25">
        <f t="shared" si="9"/>
        <v>0</v>
      </c>
      <c r="M8" s="25">
        <f t="shared" si="10"/>
        <v>0</v>
      </c>
      <c r="N8" s="25">
        <f t="shared" si="11"/>
        <v>0</v>
      </c>
      <c r="O8" s="25">
        <f t="shared" si="12"/>
        <v>0</v>
      </c>
      <c r="P8" s="25">
        <f t="shared" si="13"/>
        <v>0</v>
      </c>
      <c r="Q8" s="25">
        <f t="shared" si="14"/>
        <v>0</v>
      </c>
      <c r="R8" s="25">
        <f t="shared" si="15"/>
        <v>0</v>
      </c>
      <c r="S8" s="25">
        <f t="shared" si="16"/>
        <v>0</v>
      </c>
      <c r="T8" s="17">
        <f t="shared" si="17"/>
        <v>0</v>
      </c>
      <c r="U8" s="17">
        <f t="shared" si="18"/>
        <v>0</v>
      </c>
      <c r="V8" s="17">
        <f t="shared" si="19"/>
        <v>0</v>
      </c>
      <c r="W8" s="17">
        <f t="shared" si="20"/>
        <v>0</v>
      </c>
      <c r="X8" s="17">
        <f t="shared" si="21"/>
        <v>0</v>
      </c>
      <c r="Y8" s="17">
        <f t="shared" si="22"/>
        <v>0</v>
      </c>
      <c r="Z8" s="17">
        <f t="shared" si="23"/>
        <v>0</v>
      </c>
      <c r="AA8" s="17">
        <f t="shared" si="24"/>
        <v>0</v>
      </c>
      <c r="AB8" s="27">
        <f t="shared" si="25"/>
        <v>2.8530000000000006</v>
      </c>
      <c r="AC8" s="27">
        <f t="shared" si="26"/>
        <v>5.7060000000000013</v>
      </c>
      <c r="AD8" s="27">
        <f t="shared" si="27"/>
        <v>442.86499999999955</v>
      </c>
      <c r="AE8" s="27">
        <f t="shared" si="28"/>
        <v>553.0339999999992</v>
      </c>
      <c r="AF8" s="27">
        <f t="shared" si="29"/>
        <v>0</v>
      </c>
      <c r="AG8" s="27">
        <f t="shared" si="30"/>
        <v>0</v>
      </c>
      <c r="AH8" s="27">
        <f t="shared" si="31"/>
        <v>445.71799999999956</v>
      </c>
      <c r="AI8" s="27">
        <f t="shared" si="32"/>
        <v>558.73999999999921</v>
      </c>
      <c r="AJ8" s="17">
        <v>2.8530000000000006</v>
      </c>
      <c r="AK8" s="10">
        <v>0</v>
      </c>
      <c r="AL8" s="10">
        <v>0</v>
      </c>
      <c r="AM8" s="8">
        <v>5.7060000000000013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8">
        <v>6.6910000000000007</v>
      </c>
      <c r="BC8" s="10">
        <v>0</v>
      </c>
      <c r="BD8" s="10">
        <v>0</v>
      </c>
      <c r="BE8" s="8">
        <v>6.6910000000000007</v>
      </c>
      <c r="BF8" s="10">
        <v>0</v>
      </c>
      <c r="BG8" s="10">
        <v>0</v>
      </c>
      <c r="BH8" s="7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  <c r="BO8" s="10">
        <v>0</v>
      </c>
      <c r="BP8" s="10">
        <v>0</v>
      </c>
      <c r="BQ8" s="10">
        <v>0</v>
      </c>
      <c r="BR8" s="10">
        <v>0</v>
      </c>
      <c r="BS8" s="10">
        <v>0</v>
      </c>
      <c r="BT8" s="10">
        <v>0</v>
      </c>
      <c r="BU8" s="10">
        <v>0</v>
      </c>
      <c r="BV8" s="10">
        <v>0</v>
      </c>
      <c r="BW8" s="10">
        <v>0</v>
      </c>
      <c r="BX8" s="10">
        <v>0</v>
      </c>
      <c r="BY8" s="10">
        <v>0</v>
      </c>
      <c r="BZ8" s="8">
        <v>436.17399999999958</v>
      </c>
      <c r="CA8" s="7">
        <v>0</v>
      </c>
      <c r="CB8" s="7">
        <v>0</v>
      </c>
      <c r="CC8" s="8">
        <v>546.34299999999917</v>
      </c>
      <c r="CD8" s="7">
        <v>0</v>
      </c>
      <c r="CE8" s="10">
        <v>0</v>
      </c>
      <c r="CF8" s="10">
        <v>0</v>
      </c>
      <c r="CG8" s="10">
        <v>0</v>
      </c>
      <c r="CH8" s="10">
        <v>0</v>
      </c>
      <c r="CI8" s="10">
        <v>0</v>
      </c>
      <c r="CJ8" s="10">
        <v>0</v>
      </c>
      <c r="CK8" s="10">
        <v>0</v>
      </c>
      <c r="CL8" s="10">
        <v>0</v>
      </c>
      <c r="CM8" s="10">
        <v>0</v>
      </c>
      <c r="CN8" s="10">
        <v>0</v>
      </c>
      <c r="CO8" s="10">
        <v>0</v>
      </c>
      <c r="CP8" s="10">
        <v>0</v>
      </c>
      <c r="CQ8" s="10">
        <v>0</v>
      </c>
      <c r="CR8" s="10">
        <v>0</v>
      </c>
      <c r="CS8" s="10">
        <v>0</v>
      </c>
      <c r="CT8" s="10">
        <v>0</v>
      </c>
      <c r="CU8" s="10">
        <v>0</v>
      </c>
      <c r="CV8" s="10">
        <v>0</v>
      </c>
      <c r="CW8" s="10">
        <v>0</v>
      </c>
      <c r="CX8" s="14">
        <v>445.71800000000007</v>
      </c>
      <c r="CY8" s="14">
        <v>547.12199999999984</v>
      </c>
      <c r="CZ8" s="14">
        <f t="shared" si="33"/>
        <v>-5.1159076974727213E-13</v>
      </c>
      <c r="DA8" s="14">
        <f t="shared" si="34"/>
        <v>11.61799999999937</v>
      </c>
      <c r="DB8" s="14">
        <f t="shared" si="35"/>
        <v>0</v>
      </c>
    </row>
    <row r="9" spans="1:117" ht="18.95" customHeight="1" x14ac:dyDescent="0.4">
      <c r="A9" s="18" t="s">
        <v>26</v>
      </c>
      <c r="B9" s="19" t="s">
        <v>27</v>
      </c>
      <c r="C9" s="20">
        <v>357.03200000000004</v>
      </c>
      <c r="D9" s="23">
        <f t="shared" si="1"/>
        <v>7.4320000000000004</v>
      </c>
      <c r="E9" s="23">
        <f t="shared" si="2"/>
        <v>16.012000000000004</v>
      </c>
      <c r="F9" s="23">
        <f t="shared" si="3"/>
        <v>349.6</v>
      </c>
      <c r="G9" s="23">
        <f t="shared" si="4"/>
        <v>530.52700000000004</v>
      </c>
      <c r="H9" s="23">
        <f t="shared" si="5"/>
        <v>0</v>
      </c>
      <c r="I9" s="23">
        <f t="shared" si="6"/>
        <v>0</v>
      </c>
      <c r="J9" s="23">
        <f t="shared" si="7"/>
        <v>357.03200000000004</v>
      </c>
      <c r="K9" s="23">
        <f t="shared" si="8"/>
        <v>546.5390000000001</v>
      </c>
      <c r="L9" s="25">
        <f t="shared" si="9"/>
        <v>0</v>
      </c>
      <c r="M9" s="25">
        <f t="shared" si="10"/>
        <v>0</v>
      </c>
      <c r="N9" s="25">
        <f t="shared" si="11"/>
        <v>0</v>
      </c>
      <c r="O9" s="25">
        <f t="shared" si="12"/>
        <v>0</v>
      </c>
      <c r="P9" s="25">
        <f t="shared" si="13"/>
        <v>0</v>
      </c>
      <c r="Q9" s="25">
        <f t="shared" si="14"/>
        <v>0</v>
      </c>
      <c r="R9" s="25">
        <f t="shared" si="15"/>
        <v>0</v>
      </c>
      <c r="S9" s="25">
        <f t="shared" si="16"/>
        <v>0</v>
      </c>
      <c r="T9" s="17">
        <f t="shared" si="17"/>
        <v>0</v>
      </c>
      <c r="U9" s="17">
        <f t="shared" si="18"/>
        <v>0</v>
      </c>
      <c r="V9" s="17">
        <f t="shared" si="19"/>
        <v>0</v>
      </c>
      <c r="W9" s="17">
        <f t="shared" si="20"/>
        <v>0</v>
      </c>
      <c r="X9" s="17">
        <f t="shared" si="21"/>
        <v>0</v>
      </c>
      <c r="Y9" s="17">
        <f t="shared" si="22"/>
        <v>0</v>
      </c>
      <c r="Z9" s="17">
        <f t="shared" si="23"/>
        <v>0</v>
      </c>
      <c r="AA9" s="17">
        <f t="shared" si="24"/>
        <v>0</v>
      </c>
      <c r="AB9" s="27">
        <f t="shared" si="25"/>
        <v>7.4320000000000004</v>
      </c>
      <c r="AC9" s="27">
        <f t="shared" si="26"/>
        <v>16.012000000000004</v>
      </c>
      <c r="AD9" s="27">
        <f t="shared" si="27"/>
        <v>349.6</v>
      </c>
      <c r="AE9" s="27">
        <f t="shared" si="28"/>
        <v>530.52700000000004</v>
      </c>
      <c r="AF9" s="27">
        <f t="shared" si="29"/>
        <v>0</v>
      </c>
      <c r="AG9" s="27">
        <f t="shared" si="30"/>
        <v>0</v>
      </c>
      <c r="AH9" s="27">
        <f t="shared" si="31"/>
        <v>357.03200000000004</v>
      </c>
      <c r="AI9" s="27">
        <f t="shared" si="32"/>
        <v>546.5390000000001</v>
      </c>
      <c r="AJ9" s="17">
        <v>7.4320000000000004</v>
      </c>
      <c r="AK9" s="10">
        <v>0</v>
      </c>
      <c r="AL9" s="10">
        <v>0</v>
      </c>
      <c r="AM9" s="8">
        <v>16.012000000000004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8">
        <v>0.22600000000000001</v>
      </c>
      <c r="BI9" s="10">
        <v>0</v>
      </c>
      <c r="BJ9" s="10">
        <v>0</v>
      </c>
      <c r="BK9" s="8">
        <v>0.22600000000000001</v>
      </c>
      <c r="BL9" s="10">
        <v>0</v>
      </c>
      <c r="BM9" s="10">
        <v>0</v>
      </c>
      <c r="BN9" s="10">
        <v>0</v>
      </c>
      <c r="BO9" s="10">
        <v>0</v>
      </c>
      <c r="BP9" s="10">
        <v>0</v>
      </c>
      <c r="BQ9" s="10">
        <v>0</v>
      </c>
      <c r="BR9" s="10">
        <v>0</v>
      </c>
      <c r="BS9" s="10">
        <v>0</v>
      </c>
      <c r="BT9" s="10">
        <v>0</v>
      </c>
      <c r="BU9" s="10">
        <v>0</v>
      </c>
      <c r="BV9" s="10">
        <v>0</v>
      </c>
      <c r="BW9" s="10">
        <v>0</v>
      </c>
      <c r="BX9" s="10">
        <v>0</v>
      </c>
      <c r="BY9" s="10">
        <v>0</v>
      </c>
      <c r="BZ9" s="8">
        <v>349.37400000000002</v>
      </c>
      <c r="CA9" s="7">
        <v>0</v>
      </c>
      <c r="CB9" s="7">
        <v>0</v>
      </c>
      <c r="CC9" s="8">
        <v>530.30100000000004</v>
      </c>
      <c r="CD9" s="7">
        <v>0</v>
      </c>
      <c r="CE9" s="10">
        <v>0</v>
      </c>
      <c r="CF9" s="10">
        <v>0</v>
      </c>
      <c r="CG9" s="10">
        <v>0</v>
      </c>
      <c r="CH9" s="10">
        <v>0</v>
      </c>
      <c r="CI9" s="10">
        <v>0</v>
      </c>
      <c r="CJ9" s="10">
        <v>0</v>
      </c>
      <c r="CK9" s="10">
        <v>0</v>
      </c>
      <c r="CL9" s="10">
        <v>0</v>
      </c>
      <c r="CM9" s="10">
        <v>0</v>
      </c>
      <c r="CN9" s="10">
        <v>0</v>
      </c>
      <c r="CO9" s="10">
        <v>0</v>
      </c>
      <c r="CP9" s="10">
        <v>0</v>
      </c>
      <c r="CQ9" s="10">
        <v>0</v>
      </c>
      <c r="CR9" s="10">
        <v>0</v>
      </c>
      <c r="CS9" s="10">
        <v>0</v>
      </c>
      <c r="CT9" s="10">
        <v>0</v>
      </c>
      <c r="CU9" s="10">
        <v>0</v>
      </c>
      <c r="CV9" s="10">
        <v>0</v>
      </c>
      <c r="CW9" s="10">
        <v>0</v>
      </c>
      <c r="CX9" s="14">
        <v>357.36</v>
      </c>
      <c r="CY9" s="14">
        <v>536.71799999999985</v>
      </c>
      <c r="CZ9" s="14">
        <f t="shared" si="33"/>
        <v>-0.32799999999997453</v>
      </c>
      <c r="DA9" s="14">
        <f t="shared" si="34"/>
        <v>9.8210000000002537</v>
      </c>
      <c r="DB9" s="14">
        <f t="shared" si="35"/>
        <v>0</v>
      </c>
    </row>
    <row r="10" spans="1:117" ht="18.95" customHeight="1" x14ac:dyDescent="0.4">
      <c r="A10" s="18" t="s">
        <v>28</v>
      </c>
      <c r="B10" s="19" t="s">
        <v>29</v>
      </c>
      <c r="C10" s="20">
        <v>423.94099999999986</v>
      </c>
      <c r="D10" s="23">
        <f t="shared" si="1"/>
        <v>1.4259999999999999</v>
      </c>
      <c r="E10" s="23">
        <f t="shared" si="2"/>
        <v>2.8519999999999999</v>
      </c>
      <c r="F10" s="23">
        <f t="shared" si="3"/>
        <v>375.87600000000003</v>
      </c>
      <c r="G10" s="23">
        <f t="shared" si="4"/>
        <v>489.23</v>
      </c>
      <c r="H10" s="23">
        <f t="shared" si="5"/>
        <v>0</v>
      </c>
      <c r="I10" s="23">
        <f t="shared" si="6"/>
        <v>0</v>
      </c>
      <c r="J10" s="23">
        <f t="shared" si="7"/>
        <v>377.30200000000002</v>
      </c>
      <c r="K10" s="23">
        <f t="shared" si="8"/>
        <v>492.08199999999999</v>
      </c>
      <c r="L10" s="25">
        <f t="shared" si="9"/>
        <v>0.98000000000000009</v>
      </c>
      <c r="M10" s="25">
        <f t="shared" si="10"/>
        <v>1.9600000000000002</v>
      </c>
      <c r="N10" s="25">
        <f t="shared" si="11"/>
        <v>45.659000000000006</v>
      </c>
      <c r="O10" s="25">
        <f t="shared" si="12"/>
        <v>91.463000000000008</v>
      </c>
      <c r="P10" s="25">
        <f t="shared" si="13"/>
        <v>0</v>
      </c>
      <c r="Q10" s="25">
        <f t="shared" si="14"/>
        <v>0</v>
      </c>
      <c r="R10" s="25">
        <f t="shared" si="15"/>
        <v>46.639000000000003</v>
      </c>
      <c r="S10" s="25">
        <f t="shared" si="16"/>
        <v>93.423000000000002</v>
      </c>
      <c r="T10" s="17">
        <f t="shared" si="17"/>
        <v>0</v>
      </c>
      <c r="U10" s="17">
        <f t="shared" si="18"/>
        <v>0</v>
      </c>
      <c r="V10" s="17">
        <f t="shared" si="19"/>
        <v>0</v>
      </c>
      <c r="W10" s="17">
        <f t="shared" si="20"/>
        <v>0</v>
      </c>
      <c r="X10" s="17">
        <f t="shared" si="21"/>
        <v>0</v>
      </c>
      <c r="Y10" s="17">
        <f t="shared" si="22"/>
        <v>0</v>
      </c>
      <c r="Z10" s="17">
        <f t="shared" si="23"/>
        <v>0</v>
      </c>
      <c r="AA10" s="17">
        <f t="shared" si="24"/>
        <v>0</v>
      </c>
      <c r="AB10" s="27">
        <f t="shared" si="25"/>
        <v>2.4060000000000001</v>
      </c>
      <c r="AC10" s="27">
        <f t="shared" si="26"/>
        <v>4.8120000000000003</v>
      </c>
      <c r="AD10" s="27">
        <f t="shared" si="27"/>
        <v>421.53500000000003</v>
      </c>
      <c r="AE10" s="27">
        <f t="shared" si="28"/>
        <v>580.69299999999998</v>
      </c>
      <c r="AF10" s="27">
        <f t="shared" si="29"/>
        <v>0</v>
      </c>
      <c r="AG10" s="27">
        <f t="shared" si="30"/>
        <v>0</v>
      </c>
      <c r="AH10" s="27">
        <f t="shared" si="31"/>
        <v>423.94100000000003</v>
      </c>
      <c r="AI10" s="27">
        <f t="shared" si="32"/>
        <v>585.505</v>
      </c>
      <c r="AJ10" s="17">
        <v>1.4259999999999999</v>
      </c>
      <c r="AK10" s="8">
        <v>0.98000000000000009</v>
      </c>
      <c r="AL10" s="10">
        <v>0</v>
      </c>
      <c r="AM10" s="8">
        <v>2.8519999999999999</v>
      </c>
      <c r="AN10" s="8">
        <v>1.9600000000000002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8">
        <v>38.504000000000005</v>
      </c>
      <c r="BC10" s="10">
        <v>0</v>
      </c>
      <c r="BD10" s="10">
        <v>0</v>
      </c>
      <c r="BE10" s="8">
        <v>38.504000000000005</v>
      </c>
      <c r="BF10" s="10">
        <v>0</v>
      </c>
      <c r="BG10" s="10">
        <v>0</v>
      </c>
      <c r="BH10" s="8">
        <v>0.95799999999999996</v>
      </c>
      <c r="BI10" s="10">
        <v>0</v>
      </c>
      <c r="BJ10" s="10">
        <v>0</v>
      </c>
      <c r="BK10" s="8">
        <v>0.95799999999999996</v>
      </c>
      <c r="BL10" s="10">
        <v>0</v>
      </c>
      <c r="BM10" s="10">
        <v>0</v>
      </c>
      <c r="BN10" s="8">
        <v>6.3740000000000006</v>
      </c>
      <c r="BO10" s="10">
        <v>0</v>
      </c>
      <c r="BP10" s="10">
        <v>0</v>
      </c>
      <c r="BQ10" s="8">
        <v>6.3740000000000006</v>
      </c>
      <c r="BR10" s="7">
        <v>0</v>
      </c>
      <c r="BS10" s="10">
        <v>0</v>
      </c>
      <c r="BT10" s="10">
        <v>0</v>
      </c>
      <c r="BU10" s="10">
        <v>0</v>
      </c>
      <c r="BV10" s="10">
        <v>0</v>
      </c>
      <c r="BW10" s="10">
        <v>0</v>
      </c>
      <c r="BX10" s="10">
        <v>0</v>
      </c>
      <c r="BY10" s="10">
        <v>0</v>
      </c>
      <c r="BZ10" s="8">
        <v>330.04</v>
      </c>
      <c r="CA10" s="8">
        <v>45.659000000000006</v>
      </c>
      <c r="CB10" s="7">
        <v>0</v>
      </c>
      <c r="CC10" s="8">
        <v>443.39400000000001</v>
      </c>
      <c r="CD10" s="8">
        <v>91.463000000000008</v>
      </c>
      <c r="CE10" s="10">
        <v>0</v>
      </c>
      <c r="CF10" s="10">
        <v>0</v>
      </c>
      <c r="CG10" s="10">
        <v>0</v>
      </c>
      <c r="CH10" s="10">
        <v>0</v>
      </c>
      <c r="CI10" s="10">
        <v>0</v>
      </c>
      <c r="CJ10" s="10">
        <v>0</v>
      </c>
      <c r="CK10" s="10">
        <v>0</v>
      </c>
      <c r="CL10" s="10">
        <v>0</v>
      </c>
      <c r="CM10" s="10">
        <v>0</v>
      </c>
      <c r="CN10" s="10">
        <v>0</v>
      </c>
      <c r="CO10" s="10">
        <v>0</v>
      </c>
      <c r="CP10" s="10">
        <v>0</v>
      </c>
      <c r="CQ10" s="10">
        <v>0</v>
      </c>
      <c r="CR10" s="10">
        <v>0</v>
      </c>
      <c r="CS10" s="10">
        <v>0</v>
      </c>
      <c r="CT10" s="10">
        <v>0</v>
      </c>
      <c r="CU10" s="10">
        <v>0</v>
      </c>
      <c r="CV10" s="10">
        <v>0</v>
      </c>
      <c r="CW10" s="10">
        <v>0</v>
      </c>
      <c r="CX10" s="14">
        <v>423.94100000000009</v>
      </c>
      <c r="CY10" s="14">
        <v>585.50500000000011</v>
      </c>
      <c r="CZ10" s="14">
        <f t="shared" si="33"/>
        <v>0</v>
      </c>
      <c r="DA10" s="14">
        <f t="shared" si="34"/>
        <v>0</v>
      </c>
      <c r="DB10" s="14">
        <f t="shared" si="35"/>
        <v>0</v>
      </c>
    </row>
    <row r="11" spans="1:117" ht="18.95" customHeight="1" x14ac:dyDescent="0.4">
      <c r="A11" s="18" t="s">
        <v>30</v>
      </c>
      <c r="B11" s="19" t="s">
        <v>31</v>
      </c>
      <c r="C11" s="20">
        <v>672.10799999999995</v>
      </c>
      <c r="D11" s="23">
        <f t="shared" si="1"/>
        <v>4.1520000000000001</v>
      </c>
      <c r="E11" s="23">
        <f t="shared" si="2"/>
        <v>10.159000000000001</v>
      </c>
      <c r="F11" s="23">
        <f t="shared" si="3"/>
        <v>667.9559999999999</v>
      </c>
      <c r="G11" s="23">
        <f t="shared" si="4"/>
        <v>853.15799999999979</v>
      </c>
      <c r="H11" s="23">
        <f t="shared" si="5"/>
        <v>0</v>
      </c>
      <c r="I11" s="23">
        <f t="shared" si="6"/>
        <v>0</v>
      </c>
      <c r="J11" s="23">
        <f t="shared" si="7"/>
        <v>672.10799999999995</v>
      </c>
      <c r="K11" s="23">
        <f t="shared" si="8"/>
        <v>863.31699999999978</v>
      </c>
      <c r="L11" s="25">
        <f t="shared" si="9"/>
        <v>0</v>
      </c>
      <c r="M11" s="25">
        <f t="shared" si="10"/>
        <v>0</v>
      </c>
      <c r="N11" s="25">
        <f t="shared" si="11"/>
        <v>0</v>
      </c>
      <c r="O11" s="25">
        <f t="shared" si="12"/>
        <v>0</v>
      </c>
      <c r="P11" s="25">
        <f t="shared" si="13"/>
        <v>0</v>
      </c>
      <c r="Q11" s="25">
        <f t="shared" si="14"/>
        <v>0</v>
      </c>
      <c r="R11" s="25">
        <f t="shared" si="15"/>
        <v>0</v>
      </c>
      <c r="S11" s="25">
        <f t="shared" si="16"/>
        <v>0</v>
      </c>
      <c r="T11" s="17">
        <f t="shared" si="17"/>
        <v>0</v>
      </c>
      <c r="U11" s="17">
        <f t="shared" si="18"/>
        <v>0</v>
      </c>
      <c r="V11" s="17">
        <f t="shared" si="19"/>
        <v>0</v>
      </c>
      <c r="W11" s="17">
        <f t="shared" si="20"/>
        <v>0</v>
      </c>
      <c r="X11" s="17">
        <f t="shared" si="21"/>
        <v>0</v>
      </c>
      <c r="Y11" s="17">
        <f t="shared" si="22"/>
        <v>0</v>
      </c>
      <c r="Z11" s="17">
        <f t="shared" si="23"/>
        <v>0</v>
      </c>
      <c r="AA11" s="17">
        <f t="shared" si="24"/>
        <v>0</v>
      </c>
      <c r="AB11" s="27">
        <f t="shared" si="25"/>
        <v>4.1520000000000001</v>
      </c>
      <c r="AC11" s="27">
        <f t="shared" si="26"/>
        <v>10.159000000000001</v>
      </c>
      <c r="AD11" s="27">
        <f t="shared" si="27"/>
        <v>667.9559999999999</v>
      </c>
      <c r="AE11" s="27">
        <f t="shared" si="28"/>
        <v>853.15799999999979</v>
      </c>
      <c r="AF11" s="27">
        <f t="shared" si="29"/>
        <v>0</v>
      </c>
      <c r="AG11" s="27">
        <f t="shared" si="30"/>
        <v>0</v>
      </c>
      <c r="AH11" s="27">
        <f t="shared" si="31"/>
        <v>672.10799999999995</v>
      </c>
      <c r="AI11" s="27">
        <f t="shared" si="32"/>
        <v>863.31699999999978</v>
      </c>
      <c r="AJ11" s="17">
        <v>4.1520000000000001</v>
      </c>
      <c r="AK11" s="10">
        <v>0</v>
      </c>
      <c r="AL11" s="10">
        <v>0</v>
      </c>
      <c r="AM11" s="8">
        <v>10.159000000000001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8">
        <v>4.1379999999999999</v>
      </c>
      <c r="BC11" s="10">
        <v>0</v>
      </c>
      <c r="BD11" s="10">
        <v>0</v>
      </c>
      <c r="BE11" s="8">
        <v>4.1379999999999999</v>
      </c>
      <c r="BF11" s="10">
        <v>0</v>
      </c>
      <c r="BG11" s="10">
        <v>0</v>
      </c>
      <c r="BH11" s="8">
        <v>4.3239999999999998</v>
      </c>
      <c r="BI11" s="10">
        <v>0</v>
      </c>
      <c r="BJ11" s="10">
        <v>0</v>
      </c>
      <c r="BK11" s="8">
        <v>4.3239999999999998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  <c r="BR11" s="10">
        <v>0</v>
      </c>
      <c r="BS11" s="10">
        <v>0</v>
      </c>
      <c r="BT11" s="10">
        <v>0</v>
      </c>
      <c r="BU11" s="10">
        <v>0</v>
      </c>
      <c r="BV11" s="10">
        <v>0</v>
      </c>
      <c r="BW11" s="10">
        <v>0</v>
      </c>
      <c r="BX11" s="10">
        <v>0</v>
      </c>
      <c r="BY11" s="10">
        <v>0</v>
      </c>
      <c r="BZ11" s="8">
        <v>659.49399999999991</v>
      </c>
      <c r="CA11" s="7">
        <v>0</v>
      </c>
      <c r="CB11" s="7">
        <v>0</v>
      </c>
      <c r="CC11" s="8">
        <v>844.6959999999998</v>
      </c>
      <c r="CD11" s="7">
        <v>0</v>
      </c>
      <c r="CE11" s="10">
        <v>0</v>
      </c>
      <c r="CF11" s="10">
        <v>0</v>
      </c>
      <c r="CG11" s="10">
        <v>0</v>
      </c>
      <c r="CH11" s="10">
        <v>0</v>
      </c>
      <c r="CI11" s="10">
        <v>0</v>
      </c>
      <c r="CJ11" s="10">
        <v>0</v>
      </c>
      <c r="CK11" s="10">
        <v>0</v>
      </c>
      <c r="CL11" s="10">
        <v>0</v>
      </c>
      <c r="CM11" s="10">
        <v>0</v>
      </c>
      <c r="CN11" s="10">
        <v>0</v>
      </c>
      <c r="CO11" s="10">
        <v>0</v>
      </c>
      <c r="CP11" s="10">
        <v>0</v>
      </c>
      <c r="CQ11" s="10">
        <v>0</v>
      </c>
      <c r="CR11" s="10">
        <v>0</v>
      </c>
      <c r="CS11" s="10">
        <v>0</v>
      </c>
      <c r="CT11" s="10">
        <v>0</v>
      </c>
      <c r="CU11" s="10">
        <v>0</v>
      </c>
      <c r="CV11" s="10">
        <v>0</v>
      </c>
      <c r="CW11" s="10">
        <v>0</v>
      </c>
      <c r="CX11" s="14">
        <v>672.10800000000006</v>
      </c>
      <c r="CY11" s="14">
        <v>863.45699999999999</v>
      </c>
      <c r="CZ11" s="14">
        <f t="shared" si="33"/>
        <v>0</v>
      </c>
      <c r="DA11" s="14">
        <f t="shared" si="34"/>
        <v>-0.14000000000021373</v>
      </c>
      <c r="DB11" s="14">
        <f t="shared" si="35"/>
        <v>0</v>
      </c>
    </row>
    <row r="12" spans="1:117" ht="18.95" customHeight="1" x14ac:dyDescent="0.4">
      <c r="A12" s="18" t="s">
        <v>32</v>
      </c>
      <c r="B12" s="19" t="s">
        <v>33</v>
      </c>
      <c r="C12" s="20">
        <v>324.13700000000011</v>
      </c>
      <c r="D12" s="23">
        <f t="shared" si="1"/>
        <v>5.24</v>
      </c>
      <c r="E12" s="23">
        <f t="shared" si="2"/>
        <v>10.48</v>
      </c>
      <c r="F12" s="23">
        <f t="shared" si="3"/>
        <v>318.89700000000016</v>
      </c>
      <c r="G12" s="23">
        <f t="shared" si="4"/>
        <v>511.83399999999978</v>
      </c>
      <c r="H12" s="23">
        <f t="shared" si="5"/>
        <v>0</v>
      </c>
      <c r="I12" s="23">
        <f t="shared" si="6"/>
        <v>0</v>
      </c>
      <c r="J12" s="23">
        <f t="shared" si="7"/>
        <v>324.13700000000017</v>
      </c>
      <c r="K12" s="23">
        <f t="shared" si="8"/>
        <v>522.31399999999974</v>
      </c>
      <c r="L12" s="25">
        <f t="shared" si="9"/>
        <v>0</v>
      </c>
      <c r="M12" s="25">
        <f t="shared" si="10"/>
        <v>0</v>
      </c>
      <c r="N12" s="25">
        <f t="shared" si="11"/>
        <v>0</v>
      </c>
      <c r="O12" s="25">
        <f t="shared" si="12"/>
        <v>0</v>
      </c>
      <c r="P12" s="25">
        <f t="shared" si="13"/>
        <v>0</v>
      </c>
      <c r="Q12" s="25">
        <f t="shared" si="14"/>
        <v>0</v>
      </c>
      <c r="R12" s="25">
        <f t="shared" si="15"/>
        <v>0</v>
      </c>
      <c r="S12" s="25">
        <f t="shared" si="16"/>
        <v>0</v>
      </c>
      <c r="T12" s="17">
        <f t="shared" si="17"/>
        <v>0</v>
      </c>
      <c r="U12" s="17">
        <f t="shared" si="18"/>
        <v>0</v>
      </c>
      <c r="V12" s="17">
        <f t="shared" si="19"/>
        <v>0</v>
      </c>
      <c r="W12" s="17">
        <f t="shared" si="20"/>
        <v>0</v>
      </c>
      <c r="X12" s="17">
        <f t="shared" si="21"/>
        <v>0</v>
      </c>
      <c r="Y12" s="17">
        <f t="shared" si="22"/>
        <v>0</v>
      </c>
      <c r="Z12" s="17">
        <f t="shared" si="23"/>
        <v>0</v>
      </c>
      <c r="AA12" s="17">
        <f t="shared" si="24"/>
        <v>0</v>
      </c>
      <c r="AB12" s="27">
        <f t="shared" si="25"/>
        <v>5.24</v>
      </c>
      <c r="AC12" s="27">
        <f t="shared" si="26"/>
        <v>10.48</v>
      </c>
      <c r="AD12" s="27">
        <f t="shared" si="27"/>
        <v>318.89700000000016</v>
      </c>
      <c r="AE12" s="27">
        <f t="shared" si="28"/>
        <v>511.83399999999978</v>
      </c>
      <c r="AF12" s="27">
        <f t="shared" si="29"/>
        <v>0</v>
      </c>
      <c r="AG12" s="27">
        <f t="shared" si="30"/>
        <v>0</v>
      </c>
      <c r="AH12" s="27">
        <f t="shared" si="31"/>
        <v>324.13700000000017</v>
      </c>
      <c r="AI12" s="27">
        <f t="shared" si="32"/>
        <v>522.31399999999974</v>
      </c>
      <c r="AJ12" s="17">
        <v>5.24</v>
      </c>
      <c r="AK12" s="10">
        <v>0</v>
      </c>
      <c r="AL12" s="10">
        <v>0</v>
      </c>
      <c r="AM12" s="8">
        <v>10.48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8">
        <v>4.3849999999999998</v>
      </c>
      <c r="BU12" s="10">
        <v>0</v>
      </c>
      <c r="BV12" s="10">
        <v>0</v>
      </c>
      <c r="BW12" s="8">
        <v>8.52</v>
      </c>
      <c r="BX12" s="10">
        <v>0</v>
      </c>
      <c r="BY12" s="10">
        <v>0</v>
      </c>
      <c r="BZ12" s="8">
        <v>314.51200000000017</v>
      </c>
      <c r="CA12" s="7">
        <v>0</v>
      </c>
      <c r="CB12" s="7">
        <v>0</v>
      </c>
      <c r="CC12" s="8">
        <v>503.31399999999979</v>
      </c>
      <c r="CD12" s="7">
        <v>0</v>
      </c>
      <c r="CE12" s="10">
        <v>0</v>
      </c>
      <c r="CF12" s="10">
        <v>0</v>
      </c>
      <c r="CG12" s="10">
        <v>0</v>
      </c>
      <c r="CH12" s="10">
        <v>0</v>
      </c>
      <c r="CI12" s="10">
        <v>0</v>
      </c>
      <c r="CJ12" s="10">
        <v>0</v>
      </c>
      <c r="CK12" s="10">
        <v>0</v>
      </c>
      <c r="CL12" s="10">
        <v>0</v>
      </c>
      <c r="CM12" s="10">
        <v>0</v>
      </c>
      <c r="CN12" s="10">
        <v>0</v>
      </c>
      <c r="CO12" s="10">
        <v>0</v>
      </c>
      <c r="CP12" s="10">
        <v>0</v>
      </c>
      <c r="CQ12" s="10">
        <v>0</v>
      </c>
      <c r="CR12" s="10">
        <v>0</v>
      </c>
      <c r="CS12" s="10">
        <v>0</v>
      </c>
      <c r="CT12" s="10">
        <v>0</v>
      </c>
      <c r="CU12" s="10">
        <v>0</v>
      </c>
      <c r="CV12" s="10">
        <v>0</v>
      </c>
      <c r="CW12" s="10">
        <v>0</v>
      </c>
      <c r="CX12" s="14">
        <v>324.13699999999994</v>
      </c>
      <c r="CY12" s="14">
        <v>517.40700000000004</v>
      </c>
      <c r="CZ12" s="14">
        <f t="shared" si="33"/>
        <v>0</v>
      </c>
      <c r="DA12" s="14">
        <f t="shared" si="34"/>
        <v>4.906999999999698</v>
      </c>
      <c r="DB12" s="14">
        <f t="shared" si="35"/>
        <v>0</v>
      </c>
    </row>
    <row r="13" spans="1:117" ht="18.95" customHeight="1" x14ac:dyDescent="0.4">
      <c r="A13" s="18" t="s">
        <v>34</v>
      </c>
      <c r="B13" s="19" t="s">
        <v>35</v>
      </c>
      <c r="C13" s="20">
        <v>336.36799999999988</v>
      </c>
      <c r="D13" s="23">
        <f t="shared" si="1"/>
        <v>9.9959999999999987</v>
      </c>
      <c r="E13" s="23">
        <f t="shared" si="2"/>
        <v>24.895999999999997</v>
      </c>
      <c r="F13" s="23">
        <f t="shared" si="3"/>
        <v>290.39300000000009</v>
      </c>
      <c r="G13" s="23">
        <f t="shared" si="4"/>
        <v>452.10200000000009</v>
      </c>
      <c r="H13" s="23">
        <f t="shared" si="5"/>
        <v>0</v>
      </c>
      <c r="I13" s="23">
        <f t="shared" si="6"/>
        <v>0</v>
      </c>
      <c r="J13" s="23">
        <f t="shared" si="7"/>
        <v>300.38900000000007</v>
      </c>
      <c r="K13" s="23">
        <f t="shared" si="8"/>
        <v>476.9980000000001</v>
      </c>
      <c r="L13" s="25">
        <f t="shared" si="9"/>
        <v>0</v>
      </c>
      <c r="M13" s="25">
        <f t="shared" si="10"/>
        <v>0</v>
      </c>
      <c r="N13" s="25">
        <f t="shared" si="11"/>
        <v>35.978999999999999</v>
      </c>
      <c r="O13" s="25">
        <f t="shared" si="12"/>
        <v>36.259</v>
      </c>
      <c r="P13" s="25">
        <f t="shared" si="13"/>
        <v>0</v>
      </c>
      <c r="Q13" s="25">
        <f t="shared" si="14"/>
        <v>0</v>
      </c>
      <c r="R13" s="25">
        <f t="shared" si="15"/>
        <v>35.978999999999999</v>
      </c>
      <c r="S13" s="25">
        <f t="shared" si="16"/>
        <v>36.259</v>
      </c>
      <c r="T13" s="17">
        <f t="shared" si="17"/>
        <v>0</v>
      </c>
      <c r="U13" s="17">
        <f t="shared" si="18"/>
        <v>0</v>
      </c>
      <c r="V13" s="17">
        <f t="shared" si="19"/>
        <v>0</v>
      </c>
      <c r="W13" s="17">
        <f t="shared" si="20"/>
        <v>0</v>
      </c>
      <c r="X13" s="17">
        <f t="shared" si="21"/>
        <v>0</v>
      </c>
      <c r="Y13" s="17">
        <f t="shared" si="22"/>
        <v>0</v>
      </c>
      <c r="Z13" s="17">
        <f t="shared" si="23"/>
        <v>0</v>
      </c>
      <c r="AA13" s="17">
        <f t="shared" si="24"/>
        <v>0</v>
      </c>
      <c r="AB13" s="27">
        <f t="shared" si="25"/>
        <v>9.9959999999999987</v>
      </c>
      <c r="AC13" s="27">
        <f t="shared" si="26"/>
        <v>24.895999999999997</v>
      </c>
      <c r="AD13" s="27">
        <f t="shared" si="27"/>
        <v>326.37200000000007</v>
      </c>
      <c r="AE13" s="27">
        <f t="shared" si="28"/>
        <v>488.3610000000001</v>
      </c>
      <c r="AF13" s="27">
        <f t="shared" si="29"/>
        <v>0</v>
      </c>
      <c r="AG13" s="27">
        <f t="shared" si="30"/>
        <v>0</v>
      </c>
      <c r="AH13" s="27">
        <f t="shared" si="31"/>
        <v>336.36800000000005</v>
      </c>
      <c r="AI13" s="27">
        <f t="shared" si="32"/>
        <v>513.25700000000006</v>
      </c>
      <c r="AJ13" s="17">
        <v>9.9959999999999987</v>
      </c>
      <c r="AK13" s="10">
        <v>0</v>
      </c>
      <c r="AL13" s="10">
        <v>0</v>
      </c>
      <c r="AM13" s="8">
        <v>24.895999999999997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8">
        <v>1.4750000000000001</v>
      </c>
      <c r="BI13" s="10">
        <v>0</v>
      </c>
      <c r="BJ13" s="10">
        <v>0</v>
      </c>
      <c r="BK13" s="8">
        <v>1.4750000000000001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8">
        <v>288.91800000000006</v>
      </c>
      <c r="CA13" s="8">
        <v>35.978999999999999</v>
      </c>
      <c r="CB13" s="7">
        <v>0</v>
      </c>
      <c r="CC13" s="8">
        <v>450.62700000000007</v>
      </c>
      <c r="CD13" s="8">
        <v>36.259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J13" s="10">
        <v>0</v>
      </c>
      <c r="CK13" s="10">
        <v>0</v>
      </c>
      <c r="CL13" s="10">
        <v>0</v>
      </c>
      <c r="CM13" s="10">
        <v>0</v>
      </c>
      <c r="CN13" s="10">
        <v>0</v>
      </c>
      <c r="CO13" s="10">
        <v>0</v>
      </c>
      <c r="CP13" s="10">
        <v>0</v>
      </c>
      <c r="CQ13" s="10">
        <v>0</v>
      </c>
      <c r="CR13" s="10">
        <v>0</v>
      </c>
      <c r="CS13" s="10">
        <v>0</v>
      </c>
      <c r="CT13" s="10">
        <v>0</v>
      </c>
      <c r="CU13" s="10">
        <v>0</v>
      </c>
      <c r="CV13" s="10">
        <v>0</v>
      </c>
      <c r="CW13" s="10">
        <v>0</v>
      </c>
      <c r="CX13" s="14">
        <v>330.51100000000008</v>
      </c>
      <c r="CY13" s="14">
        <v>511.34800000000007</v>
      </c>
      <c r="CZ13" s="14">
        <f t="shared" si="33"/>
        <v>5.8569999999999709</v>
      </c>
      <c r="DA13" s="14">
        <f t="shared" si="34"/>
        <v>1.9089999999999918</v>
      </c>
      <c r="DB13" s="14">
        <f t="shared" si="35"/>
        <v>0</v>
      </c>
    </row>
    <row r="14" spans="1:117" ht="18.95" customHeight="1" x14ac:dyDescent="0.4">
      <c r="A14" s="18" t="s">
        <v>36</v>
      </c>
      <c r="B14" s="19" t="s">
        <v>37</v>
      </c>
      <c r="C14" s="20">
        <v>543.43299999999988</v>
      </c>
      <c r="D14" s="23">
        <f t="shared" si="1"/>
        <v>26.368999999999996</v>
      </c>
      <c r="E14" s="23">
        <f t="shared" si="2"/>
        <v>39.977999999999994</v>
      </c>
      <c r="F14" s="23">
        <f t="shared" si="3"/>
        <v>490.2589999999999</v>
      </c>
      <c r="G14" s="23">
        <f t="shared" si="4"/>
        <v>749.45800000000008</v>
      </c>
      <c r="H14" s="23">
        <f t="shared" si="5"/>
        <v>0</v>
      </c>
      <c r="I14" s="23">
        <f t="shared" si="6"/>
        <v>0</v>
      </c>
      <c r="J14" s="23">
        <f t="shared" si="7"/>
        <v>516.62799999999993</v>
      </c>
      <c r="K14" s="23">
        <f t="shared" si="8"/>
        <v>789.43600000000004</v>
      </c>
      <c r="L14" s="25">
        <f t="shared" si="9"/>
        <v>0</v>
      </c>
      <c r="M14" s="25">
        <f t="shared" si="10"/>
        <v>0</v>
      </c>
      <c r="N14" s="25">
        <f t="shared" si="11"/>
        <v>26.805</v>
      </c>
      <c r="O14" s="25">
        <f t="shared" si="12"/>
        <v>35.164999999999999</v>
      </c>
      <c r="P14" s="25">
        <f t="shared" si="13"/>
        <v>0</v>
      </c>
      <c r="Q14" s="25">
        <f t="shared" si="14"/>
        <v>0</v>
      </c>
      <c r="R14" s="25">
        <f t="shared" si="15"/>
        <v>26.805</v>
      </c>
      <c r="S14" s="25">
        <f t="shared" si="16"/>
        <v>35.164999999999999</v>
      </c>
      <c r="T14" s="17">
        <f t="shared" si="17"/>
        <v>0</v>
      </c>
      <c r="U14" s="17">
        <f t="shared" si="18"/>
        <v>0</v>
      </c>
      <c r="V14" s="17">
        <f t="shared" si="19"/>
        <v>0</v>
      </c>
      <c r="W14" s="17">
        <f t="shared" si="20"/>
        <v>0</v>
      </c>
      <c r="X14" s="17">
        <f t="shared" si="21"/>
        <v>0</v>
      </c>
      <c r="Y14" s="17">
        <f t="shared" si="22"/>
        <v>0</v>
      </c>
      <c r="Z14" s="17">
        <f t="shared" si="23"/>
        <v>0</v>
      </c>
      <c r="AA14" s="17">
        <f t="shared" si="24"/>
        <v>0</v>
      </c>
      <c r="AB14" s="27">
        <f t="shared" si="25"/>
        <v>26.368999999999996</v>
      </c>
      <c r="AC14" s="27">
        <f t="shared" si="26"/>
        <v>39.977999999999994</v>
      </c>
      <c r="AD14" s="27">
        <f t="shared" si="27"/>
        <v>517.06399999999985</v>
      </c>
      <c r="AE14" s="27">
        <f t="shared" si="28"/>
        <v>784.62300000000005</v>
      </c>
      <c r="AF14" s="27">
        <f t="shared" si="29"/>
        <v>0</v>
      </c>
      <c r="AG14" s="27">
        <f t="shared" si="30"/>
        <v>0</v>
      </c>
      <c r="AH14" s="27">
        <f t="shared" si="31"/>
        <v>543.43299999999988</v>
      </c>
      <c r="AI14" s="27">
        <f t="shared" si="32"/>
        <v>824.601</v>
      </c>
      <c r="AJ14" s="17">
        <v>26.368999999999996</v>
      </c>
      <c r="AK14" s="10">
        <v>0</v>
      </c>
      <c r="AL14" s="10">
        <v>0</v>
      </c>
      <c r="AM14" s="8">
        <v>39.977999999999994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8">
        <v>490.2589999999999</v>
      </c>
      <c r="CA14" s="8">
        <v>26.805</v>
      </c>
      <c r="CB14" s="7">
        <v>0</v>
      </c>
      <c r="CC14" s="8">
        <v>749.45800000000008</v>
      </c>
      <c r="CD14" s="8">
        <v>35.164999999999999</v>
      </c>
      <c r="CE14" s="10">
        <v>0</v>
      </c>
      <c r="CF14" s="10">
        <v>0</v>
      </c>
      <c r="CG14" s="10">
        <v>0</v>
      </c>
      <c r="CH14" s="10">
        <v>0</v>
      </c>
      <c r="CI14" s="10">
        <v>0</v>
      </c>
      <c r="CJ14" s="10">
        <v>0</v>
      </c>
      <c r="CK14" s="10">
        <v>0</v>
      </c>
      <c r="CL14" s="10">
        <v>0</v>
      </c>
      <c r="CM14" s="10">
        <v>0</v>
      </c>
      <c r="CN14" s="10">
        <v>0</v>
      </c>
      <c r="CO14" s="10">
        <v>0</v>
      </c>
      <c r="CP14" s="10">
        <v>0</v>
      </c>
      <c r="CQ14" s="10">
        <v>0</v>
      </c>
      <c r="CR14" s="10">
        <v>0</v>
      </c>
      <c r="CS14" s="10">
        <v>0</v>
      </c>
      <c r="CT14" s="10">
        <v>0</v>
      </c>
      <c r="CU14" s="10">
        <v>0</v>
      </c>
      <c r="CV14" s="10">
        <v>0</v>
      </c>
      <c r="CW14" s="10">
        <v>0</v>
      </c>
      <c r="CX14" s="14">
        <v>543.43300000000011</v>
      </c>
      <c r="CY14" s="14">
        <v>823.51499999999976</v>
      </c>
      <c r="CZ14" s="14">
        <f t="shared" si="33"/>
        <v>0</v>
      </c>
      <c r="DA14" s="14">
        <f t="shared" si="34"/>
        <v>1.0860000000002401</v>
      </c>
      <c r="DB14" s="14">
        <f t="shared" si="35"/>
        <v>0</v>
      </c>
    </row>
    <row r="15" spans="1:117" ht="18.95" customHeight="1" x14ac:dyDescent="0.4">
      <c r="A15" s="18" t="s">
        <v>38</v>
      </c>
      <c r="B15" s="19" t="s">
        <v>39</v>
      </c>
      <c r="C15" s="20">
        <v>544.3069999999999</v>
      </c>
      <c r="D15" s="23">
        <f t="shared" si="1"/>
        <v>40.443999999999988</v>
      </c>
      <c r="E15" s="23">
        <f t="shared" si="2"/>
        <v>91.913999999999973</v>
      </c>
      <c r="F15" s="23">
        <f t="shared" si="3"/>
        <v>476.65600000000006</v>
      </c>
      <c r="G15" s="23">
        <f t="shared" si="4"/>
        <v>660.00099999999964</v>
      </c>
      <c r="H15" s="23">
        <f t="shared" si="5"/>
        <v>0</v>
      </c>
      <c r="I15" s="23">
        <f t="shared" si="6"/>
        <v>0</v>
      </c>
      <c r="J15" s="23">
        <f t="shared" si="7"/>
        <v>517.1</v>
      </c>
      <c r="K15" s="23">
        <f t="shared" si="8"/>
        <v>751.91499999999962</v>
      </c>
      <c r="L15" s="25">
        <f t="shared" si="9"/>
        <v>0.47899999999999998</v>
      </c>
      <c r="M15" s="25">
        <f t="shared" si="10"/>
        <v>0.95799999999999996</v>
      </c>
      <c r="N15" s="25">
        <f t="shared" si="11"/>
        <v>26.728000000000005</v>
      </c>
      <c r="O15" s="25">
        <f t="shared" si="12"/>
        <v>29.082000000000004</v>
      </c>
      <c r="P15" s="25">
        <f t="shared" si="13"/>
        <v>0</v>
      </c>
      <c r="Q15" s="25">
        <f t="shared" si="14"/>
        <v>0</v>
      </c>
      <c r="R15" s="25">
        <f t="shared" si="15"/>
        <v>27.207000000000004</v>
      </c>
      <c r="S15" s="25">
        <f t="shared" si="16"/>
        <v>30.040000000000003</v>
      </c>
      <c r="T15" s="17">
        <f t="shared" si="17"/>
        <v>0</v>
      </c>
      <c r="U15" s="17">
        <f t="shared" si="18"/>
        <v>0</v>
      </c>
      <c r="V15" s="17">
        <f t="shared" si="19"/>
        <v>0</v>
      </c>
      <c r="W15" s="17">
        <f t="shared" si="20"/>
        <v>0</v>
      </c>
      <c r="X15" s="17">
        <f t="shared" si="21"/>
        <v>0</v>
      </c>
      <c r="Y15" s="17">
        <f t="shared" si="22"/>
        <v>0</v>
      </c>
      <c r="Z15" s="17">
        <f t="shared" si="23"/>
        <v>0</v>
      </c>
      <c r="AA15" s="17">
        <f t="shared" si="24"/>
        <v>0</v>
      </c>
      <c r="AB15" s="27">
        <f t="shared" si="25"/>
        <v>40.922999999999988</v>
      </c>
      <c r="AC15" s="27">
        <f t="shared" si="26"/>
        <v>92.871999999999971</v>
      </c>
      <c r="AD15" s="27">
        <f t="shared" si="27"/>
        <v>503.38400000000007</v>
      </c>
      <c r="AE15" s="27">
        <f t="shared" si="28"/>
        <v>689.08299999999963</v>
      </c>
      <c r="AF15" s="27">
        <f t="shared" si="29"/>
        <v>0</v>
      </c>
      <c r="AG15" s="27">
        <f t="shared" si="30"/>
        <v>0</v>
      </c>
      <c r="AH15" s="27">
        <f t="shared" si="31"/>
        <v>544.30700000000002</v>
      </c>
      <c r="AI15" s="27">
        <f t="shared" si="32"/>
        <v>781.95499999999959</v>
      </c>
      <c r="AJ15" s="17">
        <v>40.443999999999988</v>
      </c>
      <c r="AK15" s="8">
        <v>0.47899999999999998</v>
      </c>
      <c r="AL15" s="10">
        <v>0</v>
      </c>
      <c r="AM15" s="8">
        <v>91.913999999999973</v>
      </c>
      <c r="AN15" s="8">
        <v>0.95799999999999996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8">
        <v>15.068</v>
      </c>
      <c r="BC15" s="10">
        <v>0</v>
      </c>
      <c r="BD15" s="10">
        <v>0</v>
      </c>
      <c r="BE15" s="8">
        <v>15.068</v>
      </c>
      <c r="BF15" s="10">
        <v>0</v>
      </c>
      <c r="BG15" s="10">
        <v>0</v>
      </c>
      <c r="BH15" s="8">
        <v>27.947999999999997</v>
      </c>
      <c r="BI15" s="10">
        <v>0</v>
      </c>
      <c r="BJ15" s="10">
        <v>0</v>
      </c>
      <c r="BK15" s="8">
        <v>27.947999999999997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8">
        <v>3.597</v>
      </c>
      <c r="BU15" s="10">
        <v>0</v>
      </c>
      <c r="BV15" s="10">
        <v>0</v>
      </c>
      <c r="BW15" s="8">
        <v>6.4939999999999998</v>
      </c>
      <c r="BX15" s="10">
        <v>0</v>
      </c>
      <c r="BY15" s="10">
        <v>0</v>
      </c>
      <c r="BZ15" s="8">
        <v>430.04300000000006</v>
      </c>
      <c r="CA15" s="8">
        <v>26.728000000000005</v>
      </c>
      <c r="CB15" s="7">
        <v>0</v>
      </c>
      <c r="CC15" s="8">
        <v>610.49099999999964</v>
      </c>
      <c r="CD15" s="8">
        <v>29.082000000000004</v>
      </c>
      <c r="CE15" s="10">
        <v>0</v>
      </c>
      <c r="CF15" s="10">
        <v>0</v>
      </c>
      <c r="CG15" s="10">
        <v>0</v>
      </c>
      <c r="CH15" s="10">
        <v>0</v>
      </c>
      <c r="CI15" s="10">
        <v>0</v>
      </c>
      <c r="CJ15" s="10">
        <v>0</v>
      </c>
      <c r="CK15" s="10">
        <v>0</v>
      </c>
      <c r="CL15" s="10">
        <v>0</v>
      </c>
      <c r="CM15" s="10">
        <v>0</v>
      </c>
      <c r="CN15" s="10">
        <v>0</v>
      </c>
      <c r="CO15" s="10">
        <v>0</v>
      </c>
      <c r="CP15" s="10">
        <v>0</v>
      </c>
      <c r="CQ15" s="10">
        <v>0</v>
      </c>
      <c r="CR15" s="10">
        <v>0</v>
      </c>
      <c r="CS15" s="10">
        <v>0</v>
      </c>
      <c r="CT15" s="10">
        <v>0</v>
      </c>
      <c r="CU15" s="10">
        <v>0</v>
      </c>
      <c r="CV15" s="10">
        <v>0</v>
      </c>
      <c r="CW15" s="10">
        <v>0</v>
      </c>
      <c r="CX15" s="14">
        <v>544.3069999999999</v>
      </c>
      <c r="CY15" s="14">
        <v>781.68500000000006</v>
      </c>
      <c r="CZ15" s="14">
        <f>AH15-CX15</f>
        <v>0</v>
      </c>
      <c r="DA15" s="14">
        <f>AI15-CY15</f>
        <v>0.26999999999952706</v>
      </c>
      <c r="DB15" s="14">
        <f t="shared" si="35"/>
        <v>0</v>
      </c>
    </row>
    <row r="16" spans="1:117" ht="18.95" customHeight="1" x14ac:dyDescent="0.4">
      <c r="A16" s="18" t="s">
        <v>40</v>
      </c>
      <c r="B16" s="19" t="s">
        <v>41</v>
      </c>
      <c r="C16" s="20">
        <v>539.68500000000006</v>
      </c>
      <c r="D16" s="23">
        <f t="shared" si="1"/>
        <v>1.8450000000000002</v>
      </c>
      <c r="E16" s="23">
        <f t="shared" si="2"/>
        <v>6.8029999999999999</v>
      </c>
      <c r="F16" s="23">
        <f t="shared" si="3"/>
        <v>480.82799999999992</v>
      </c>
      <c r="G16" s="23">
        <f t="shared" si="4"/>
        <v>637.66000000000008</v>
      </c>
      <c r="H16" s="23">
        <f t="shared" si="5"/>
        <v>0</v>
      </c>
      <c r="I16" s="23">
        <f t="shared" si="6"/>
        <v>0</v>
      </c>
      <c r="J16" s="23">
        <f t="shared" si="7"/>
        <v>482.67299999999994</v>
      </c>
      <c r="K16" s="23">
        <f t="shared" si="8"/>
        <v>644.46300000000008</v>
      </c>
      <c r="L16" s="25">
        <f t="shared" si="9"/>
        <v>0</v>
      </c>
      <c r="M16" s="25">
        <f t="shared" si="10"/>
        <v>0</v>
      </c>
      <c r="N16" s="25">
        <f t="shared" si="11"/>
        <v>57.011999999999993</v>
      </c>
      <c r="O16" s="25">
        <f t="shared" si="12"/>
        <v>108.24900000000001</v>
      </c>
      <c r="P16" s="25">
        <f t="shared" si="13"/>
        <v>0</v>
      </c>
      <c r="Q16" s="25">
        <f t="shared" si="14"/>
        <v>0</v>
      </c>
      <c r="R16" s="25">
        <f t="shared" si="15"/>
        <v>57.011999999999993</v>
      </c>
      <c r="S16" s="25">
        <f t="shared" si="16"/>
        <v>108.24900000000001</v>
      </c>
      <c r="T16" s="17">
        <f t="shared" si="17"/>
        <v>0</v>
      </c>
      <c r="U16" s="17">
        <f t="shared" si="18"/>
        <v>0</v>
      </c>
      <c r="V16" s="17">
        <f t="shared" si="19"/>
        <v>0</v>
      </c>
      <c r="W16" s="17">
        <f t="shared" si="20"/>
        <v>0</v>
      </c>
      <c r="X16" s="17">
        <f t="shared" si="21"/>
        <v>0</v>
      </c>
      <c r="Y16" s="17">
        <f t="shared" si="22"/>
        <v>0</v>
      </c>
      <c r="Z16" s="17">
        <f t="shared" si="23"/>
        <v>0</v>
      </c>
      <c r="AA16" s="17">
        <f t="shared" si="24"/>
        <v>0</v>
      </c>
      <c r="AB16" s="27">
        <f t="shared" si="25"/>
        <v>1.8450000000000002</v>
      </c>
      <c r="AC16" s="27">
        <f t="shared" si="26"/>
        <v>6.8029999999999999</v>
      </c>
      <c r="AD16" s="27">
        <f t="shared" si="27"/>
        <v>537.83999999999992</v>
      </c>
      <c r="AE16" s="27">
        <f t="shared" si="28"/>
        <v>745.90900000000011</v>
      </c>
      <c r="AF16" s="27">
        <f t="shared" si="29"/>
        <v>0</v>
      </c>
      <c r="AG16" s="27">
        <f t="shared" si="30"/>
        <v>0</v>
      </c>
      <c r="AH16" s="27">
        <f t="shared" si="31"/>
        <v>539.68499999999995</v>
      </c>
      <c r="AI16" s="27">
        <f t="shared" si="32"/>
        <v>752.7120000000001</v>
      </c>
      <c r="AJ16" s="17">
        <v>1.8450000000000002</v>
      </c>
      <c r="AK16" s="10">
        <v>0</v>
      </c>
      <c r="AL16" s="10">
        <v>0</v>
      </c>
      <c r="AM16" s="8">
        <v>6.8029999999999999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8">
        <v>1</v>
      </c>
      <c r="AW16" s="10">
        <v>0</v>
      </c>
      <c r="AX16" s="10">
        <v>0</v>
      </c>
      <c r="AY16" s="8">
        <v>1</v>
      </c>
      <c r="AZ16" s="10">
        <v>0</v>
      </c>
      <c r="BA16" s="10">
        <v>0</v>
      </c>
      <c r="BB16" s="8">
        <v>21.765000000000001</v>
      </c>
      <c r="BC16" s="10">
        <v>0</v>
      </c>
      <c r="BD16" s="10">
        <v>0</v>
      </c>
      <c r="BE16" s="8">
        <v>21.765000000000001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8">
        <v>458.06299999999993</v>
      </c>
      <c r="CA16" s="8">
        <v>57.011999999999993</v>
      </c>
      <c r="CB16" s="7">
        <v>0</v>
      </c>
      <c r="CC16" s="8">
        <v>614.8950000000001</v>
      </c>
      <c r="CD16" s="8">
        <v>108.24900000000001</v>
      </c>
      <c r="CE16" s="10">
        <v>0</v>
      </c>
      <c r="CF16" s="10">
        <v>0</v>
      </c>
      <c r="CG16" s="10">
        <v>0</v>
      </c>
      <c r="CH16" s="10">
        <v>0</v>
      </c>
      <c r="CI16" s="10">
        <v>0</v>
      </c>
      <c r="CJ16" s="10">
        <v>0</v>
      </c>
      <c r="CK16" s="10">
        <v>0</v>
      </c>
      <c r="CL16" s="10">
        <v>0</v>
      </c>
      <c r="CM16" s="10">
        <v>0</v>
      </c>
      <c r="CN16" s="10">
        <v>0</v>
      </c>
      <c r="CO16" s="10">
        <v>0</v>
      </c>
      <c r="CP16" s="10">
        <v>0</v>
      </c>
      <c r="CQ16" s="10">
        <v>0</v>
      </c>
      <c r="CR16" s="10">
        <v>0</v>
      </c>
      <c r="CS16" s="10">
        <v>0</v>
      </c>
      <c r="CT16" s="10">
        <v>0</v>
      </c>
      <c r="CU16" s="10">
        <v>0</v>
      </c>
      <c r="CV16" s="10">
        <v>0</v>
      </c>
      <c r="CW16" s="10">
        <v>0</v>
      </c>
      <c r="CX16" s="14">
        <v>539.68500000000006</v>
      </c>
      <c r="CY16" s="14">
        <v>752.7120000000001</v>
      </c>
      <c r="CZ16" s="14">
        <f t="shared" ref="CZ16:CZ23" si="36">AH16-CX16</f>
        <v>0</v>
      </c>
      <c r="DA16" s="14">
        <f t="shared" ref="DA16:DA23" si="37">AI16-CY16</f>
        <v>0</v>
      </c>
      <c r="DB16" s="14">
        <f t="shared" si="35"/>
        <v>0</v>
      </c>
    </row>
    <row r="17" spans="1:106" ht="18.95" customHeight="1" x14ac:dyDescent="0.4">
      <c r="A17" s="18" t="s">
        <v>42</v>
      </c>
      <c r="B17" s="19" t="s">
        <v>43</v>
      </c>
      <c r="C17" s="20">
        <v>333.43</v>
      </c>
      <c r="D17" s="23">
        <f t="shared" si="1"/>
        <v>10.340000000000002</v>
      </c>
      <c r="E17" s="23">
        <f t="shared" si="2"/>
        <v>22.89</v>
      </c>
      <c r="F17" s="23">
        <f t="shared" si="3"/>
        <v>323.09000000000003</v>
      </c>
      <c r="G17" s="23">
        <f t="shared" si="4"/>
        <v>580.25099999999986</v>
      </c>
      <c r="H17" s="23">
        <f t="shared" si="5"/>
        <v>0</v>
      </c>
      <c r="I17" s="23">
        <f t="shared" si="6"/>
        <v>0</v>
      </c>
      <c r="J17" s="23">
        <f t="shared" si="7"/>
        <v>333.43</v>
      </c>
      <c r="K17" s="23">
        <f t="shared" si="8"/>
        <v>603.14099999999985</v>
      </c>
      <c r="L17" s="25">
        <f t="shared" si="9"/>
        <v>0</v>
      </c>
      <c r="M17" s="25">
        <f t="shared" si="10"/>
        <v>0</v>
      </c>
      <c r="N17" s="25">
        <f t="shared" si="11"/>
        <v>0</v>
      </c>
      <c r="O17" s="25">
        <f t="shared" si="12"/>
        <v>0</v>
      </c>
      <c r="P17" s="25">
        <f t="shared" si="13"/>
        <v>0</v>
      </c>
      <c r="Q17" s="25">
        <f t="shared" si="14"/>
        <v>0</v>
      </c>
      <c r="R17" s="25">
        <f t="shared" si="15"/>
        <v>0</v>
      </c>
      <c r="S17" s="25">
        <f t="shared" si="16"/>
        <v>0</v>
      </c>
      <c r="T17" s="17">
        <f t="shared" si="17"/>
        <v>0</v>
      </c>
      <c r="U17" s="17">
        <f t="shared" si="18"/>
        <v>0</v>
      </c>
      <c r="V17" s="17">
        <f t="shared" si="19"/>
        <v>0</v>
      </c>
      <c r="W17" s="17">
        <f t="shared" si="20"/>
        <v>0</v>
      </c>
      <c r="X17" s="17">
        <f t="shared" si="21"/>
        <v>0</v>
      </c>
      <c r="Y17" s="17">
        <f t="shared" si="22"/>
        <v>0</v>
      </c>
      <c r="Z17" s="17">
        <f t="shared" si="23"/>
        <v>0</v>
      </c>
      <c r="AA17" s="17">
        <f t="shared" si="24"/>
        <v>0</v>
      </c>
      <c r="AB17" s="27">
        <f t="shared" si="25"/>
        <v>10.340000000000002</v>
      </c>
      <c r="AC17" s="27">
        <f t="shared" si="26"/>
        <v>22.89</v>
      </c>
      <c r="AD17" s="27">
        <f t="shared" si="27"/>
        <v>323.09000000000003</v>
      </c>
      <c r="AE17" s="27">
        <f t="shared" si="28"/>
        <v>580.25099999999986</v>
      </c>
      <c r="AF17" s="27">
        <f t="shared" si="29"/>
        <v>0</v>
      </c>
      <c r="AG17" s="27">
        <f t="shared" si="30"/>
        <v>0</v>
      </c>
      <c r="AH17" s="27">
        <f t="shared" si="31"/>
        <v>333.43</v>
      </c>
      <c r="AI17" s="27">
        <f t="shared" si="32"/>
        <v>603.14099999999985</v>
      </c>
      <c r="AJ17" s="17">
        <v>10.340000000000002</v>
      </c>
      <c r="AK17" s="10">
        <v>0</v>
      </c>
      <c r="AL17" s="10">
        <v>0</v>
      </c>
      <c r="AM17" s="8">
        <v>22.89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8">
        <v>323.09000000000003</v>
      </c>
      <c r="CA17" s="7">
        <v>0</v>
      </c>
      <c r="CB17" s="7">
        <v>0</v>
      </c>
      <c r="CC17" s="8">
        <v>580.25099999999986</v>
      </c>
      <c r="CD17" s="7">
        <v>0</v>
      </c>
      <c r="CE17" s="10">
        <v>0</v>
      </c>
      <c r="CF17" s="10">
        <v>0</v>
      </c>
      <c r="CG17" s="10">
        <v>0</v>
      </c>
      <c r="CH17" s="10">
        <v>0</v>
      </c>
      <c r="CI17" s="10">
        <v>0</v>
      </c>
      <c r="CJ17" s="10">
        <v>0</v>
      </c>
      <c r="CK17" s="10">
        <v>0</v>
      </c>
      <c r="CL17" s="10">
        <v>0</v>
      </c>
      <c r="CM17" s="10">
        <v>0</v>
      </c>
      <c r="CN17" s="10">
        <v>0</v>
      </c>
      <c r="CO17" s="10">
        <v>0</v>
      </c>
      <c r="CP17" s="10">
        <v>0</v>
      </c>
      <c r="CQ17" s="10">
        <v>0</v>
      </c>
      <c r="CR17" s="10">
        <v>0</v>
      </c>
      <c r="CS17" s="10">
        <v>0</v>
      </c>
      <c r="CT17" s="10">
        <v>0</v>
      </c>
      <c r="CU17" s="10">
        <v>0</v>
      </c>
      <c r="CV17" s="10">
        <v>0</v>
      </c>
      <c r="CW17" s="10">
        <v>0</v>
      </c>
      <c r="CX17" s="14">
        <v>333.43</v>
      </c>
      <c r="CY17" s="14">
        <v>603.14099999999996</v>
      </c>
      <c r="CZ17" s="14">
        <f t="shared" si="36"/>
        <v>0</v>
      </c>
      <c r="DA17" s="14">
        <f t="shared" si="37"/>
        <v>0</v>
      </c>
      <c r="DB17" s="14">
        <f t="shared" si="35"/>
        <v>0</v>
      </c>
    </row>
    <row r="18" spans="1:106" ht="18.95" customHeight="1" x14ac:dyDescent="0.4">
      <c r="A18" s="18" t="s">
        <v>44</v>
      </c>
      <c r="B18" s="19" t="s">
        <v>45</v>
      </c>
      <c r="C18" s="20">
        <v>612.95499999999959</v>
      </c>
      <c r="D18" s="23">
        <f t="shared" si="1"/>
        <v>13.270000000000003</v>
      </c>
      <c r="E18" s="23">
        <f t="shared" si="2"/>
        <v>34.295999999999999</v>
      </c>
      <c r="F18" s="23">
        <f t="shared" si="3"/>
        <v>566.06799999999987</v>
      </c>
      <c r="G18" s="23">
        <f t="shared" si="4"/>
        <v>734.51699999999994</v>
      </c>
      <c r="H18" s="23">
        <f t="shared" si="5"/>
        <v>0</v>
      </c>
      <c r="I18" s="23">
        <f t="shared" si="6"/>
        <v>0</v>
      </c>
      <c r="J18" s="23">
        <f t="shared" si="7"/>
        <v>579.33799999999985</v>
      </c>
      <c r="K18" s="23">
        <f t="shared" si="8"/>
        <v>768.81299999999999</v>
      </c>
      <c r="L18" s="25">
        <f t="shared" si="9"/>
        <v>0.73599999999999999</v>
      </c>
      <c r="M18" s="25">
        <f t="shared" si="10"/>
        <v>1.472</v>
      </c>
      <c r="N18" s="25">
        <f t="shared" si="11"/>
        <v>32.881</v>
      </c>
      <c r="O18" s="25">
        <f t="shared" si="12"/>
        <v>67.306000000000012</v>
      </c>
      <c r="P18" s="25">
        <f t="shared" si="13"/>
        <v>0</v>
      </c>
      <c r="Q18" s="25">
        <f t="shared" si="14"/>
        <v>0</v>
      </c>
      <c r="R18" s="25">
        <f t="shared" si="15"/>
        <v>33.616999999999997</v>
      </c>
      <c r="S18" s="25">
        <f t="shared" si="16"/>
        <v>68.778000000000006</v>
      </c>
      <c r="T18" s="17">
        <f t="shared" si="17"/>
        <v>0</v>
      </c>
      <c r="U18" s="17">
        <f t="shared" si="18"/>
        <v>0</v>
      </c>
      <c r="V18" s="17">
        <f t="shared" si="19"/>
        <v>0</v>
      </c>
      <c r="W18" s="17">
        <f t="shared" si="20"/>
        <v>0</v>
      </c>
      <c r="X18" s="17">
        <f t="shared" si="21"/>
        <v>0</v>
      </c>
      <c r="Y18" s="17">
        <f t="shared" si="22"/>
        <v>0</v>
      </c>
      <c r="Z18" s="17">
        <f t="shared" si="23"/>
        <v>0</v>
      </c>
      <c r="AA18" s="17">
        <f t="shared" si="24"/>
        <v>0</v>
      </c>
      <c r="AB18" s="27">
        <f t="shared" si="25"/>
        <v>14.006000000000004</v>
      </c>
      <c r="AC18" s="27">
        <f t="shared" si="26"/>
        <v>35.768000000000001</v>
      </c>
      <c r="AD18" s="27">
        <f t="shared" si="27"/>
        <v>598.94899999999984</v>
      </c>
      <c r="AE18" s="27">
        <f t="shared" si="28"/>
        <v>801.82299999999998</v>
      </c>
      <c r="AF18" s="27">
        <f t="shared" si="29"/>
        <v>0</v>
      </c>
      <c r="AG18" s="27">
        <f t="shared" si="30"/>
        <v>0</v>
      </c>
      <c r="AH18" s="27">
        <f t="shared" si="31"/>
        <v>612.95499999999981</v>
      </c>
      <c r="AI18" s="27">
        <f t="shared" si="32"/>
        <v>837.59100000000001</v>
      </c>
      <c r="AJ18" s="17">
        <v>13.270000000000003</v>
      </c>
      <c r="AK18" s="8">
        <v>0.73599999999999999</v>
      </c>
      <c r="AL18" s="10">
        <v>0</v>
      </c>
      <c r="AM18" s="8">
        <v>34.295999999999999</v>
      </c>
      <c r="AN18" s="8">
        <v>1.472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8">
        <v>4.0449999999999999</v>
      </c>
      <c r="AW18" s="10">
        <v>0</v>
      </c>
      <c r="AX18" s="10">
        <v>0</v>
      </c>
      <c r="AY18" s="8">
        <v>4.0449999999999999</v>
      </c>
      <c r="AZ18" s="10">
        <v>0</v>
      </c>
      <c r="BA18" s="10">
        <v>0</v>
      </c>
      <c r="BB18" s="8">
        <v>65.509</v>
      </c>
      <c r="BC18" s="10">
        <v>0</v>
      </c>
      <c r="BD18" s="10">
        <v>0</v>
      </c>
      <c r="BE18" s="8">
        <v>65.509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  <c r="BT18" s="10">
        <v>0</v>
      </c>
      <c r="BU18" s="10">
        <v>0</v>
      </c>
      <c r="BV18" s="10">
        <v>0</v>
      </c>
      <c r="BW18" s="10">
        <v>0</v>
      </c>
      <c r="BX18" s="10">
        <v>0</v>
      </c>
      <c r="BY18" s="10">
        <v>0</v>
      </c>
      <c r="BZ18" s="8">
        <v>496.5139999999999</v>
      </c>
      <c r="CA18" s="8">
        <v>32.881</v>
      </c>
      <c r="CB18" s="7">
        <v>0</v>
      </c>
      <c r="CC18" s="8">
        <v>664.96299999999997</v>
      </c>
      <c r="CD18" s="8">
        <v>67.306000000000012</v>
      </c>
      <c r="CE18" s="10">
        <v>0</v>
      </c>
      <c r="CF18" s="10">
        <v>0</v>
      </c>
      <c r="CG18" s="10">
        <v>0</v>
      </c>
      <c r="CH18" s="10">
        <v>0</v>
      </c>
      <c r="CI18" s="10">
        <v>0</v>
      </c>
      <c r="CJ18" s="10">
        <v>0</v>
      </c>
      <c r="CK18" s="10">
        <v>0</v>
      </c>
      <c r="CL18" s="10">
        <v>0</v>
      </c>
      <c r="CM18" s="10">
        <v>0</v>
      </c>
      <c r="CN18" s="10">
        <v>0</v>
      </c>
      <c r="CO18" s="10">
        <v>0</v>
      </c>
      <c r="CP18" s="10">
        <v>0</v>
      </c>
      <c r="CQ18" s="10">
        <v>0</v>
      </c>
      <c r="CR18" s="10">
        <v>0</v>
      </c>
      <c r="CS18" s="10">
        <v>0</v>
      </c>
      <c r="CT18" s="10">
        <v>0</v>
      </c>
      <c r="CU18" s="10">
        <v>0</v>
      </c>
      <c r="CV18" s="10">
        <v>0</v>
      </c>
      <c r="CW18" s="10">
        <v>0</v>
      </c>
      <c r="CX18" s="14">
        <v>612.95499999999993</v>
      </c>
      <c r="CY18" s="14">
        <v>834.70799999999963</v>
      </c>
      <c r="CZ18" s="14">
        <f t="shared" si="36"/>
        <v>0</v>
      </c>
      <c r="DA18" s="14">
        <f t="shared" si="37"/>
        <v>2.8830000000003793</v>
      </c>
      <c r="DB18" s="14">
        <f t="shared" si="35"/>
        <v>0</v>
      </c>
    </row>
    <row r="19" spans="1:106" ht="18.95" customHeight="1" x14ac:dyDescent="0.4">
      <c r="A19" s="18" t="s">
        <v>46</v>
      </c>
      <c r="B19" s="19" t="s">
        <v>47</v>
      </c>
      <c r="C19" s="20">
        <v>553.88400000000001</v>
      </c>
      <c r="D19" s="23">
        <f t="shared" si="1"/>
        <v>1.954</v>
      </c>
      <c r="E19" s="23">
        <f t="shared" si="2"/>
        <v>4.8370000000000006</v>
      </c>
      <c r="F19" s="23">
        <f t="shared" si="3"/>
        <v>550.92999999999995</v>
      </c>
      <c r="G19" s="23">
        <f t="shared" si="4"/>
        <v>762.32000000000028</v>
      </c>
      <c r="H19" s="23">
        <f t="shared" si="5"/>
        <v>0</v>
      </c>
      <c r="I19" s="23">
        <f t="shared" si="6"/>
        <v>0</v>
      </c>
      <c r="J19" s="23">
        <f>D19+F19+H19</f>
        <v>552.8839999999999</v>
      </c>
      <c r="K19" s="23">
        <f>E19+G19+I19</f>
        <v>767.15700000000027</v>
      </c>
      <c r="L19" s="25">
        <f t="shared" si="9"/>
        <v>0</v>
      </c>
      <c r="M19" s="25">
        <f t="shared" si="10"/>
        <v>0</v>
      </c>
      <c r="N19" s="25">
        <f t="shared" si="11"/>
        <v>1</v>
      </c>
      <c r="O19" s="25">
        <f t="shared" si="12"/>
        <v>2</v>
      </c>
      <c r="P19" s="25">
        <f t="shared" si="13"/>
        <v>0</v>
      </c>
      <c r="Q19" s="25">
        <f t="shared" si="14"/>
        <v>0</v>
      </c>
      <c r="R19" s="25">
        <f t="shared" si="15"/>
        <v>1</v>
      </c>
      <c r="S19" s="25">
        <f t="shared" si="16"/>
        <v>2</v>
      </c>
      <c r="T19" s="17">
        <f t="shared" si="17"/>
        <v>0</v>
      </c>
      <c r="U19" s="17">
        <f t="shared" si="18"/>
        <v>0</v>
      </c>
      <c r="V19" s="17">
        <f t="shared" si="19"/>
        <v>0</v>
      </c>
      <c r="W19" s="17">
        <f t="shared" si="20"/>
        <v>0</v>
      </c>
      <c r="X19" s="17">
        <f t="shared" si="21"/>
        <v>0</v>
      </c>
      <c r="Y19" s="17">
        <f t="shared" si="22"/>
        <v>0</v>
      </c>
      <c r="Z19" s="17">
        <f t="shared" si="23"/>
        <v>0</v>
      </c>
      <c r="AA19" s="17">
        <f t="shared" si="24"/>
        <v>0</v>
      </c>
      <c r="AB19" s="27">
        <f t="shared" si="25"/>
        <v>1.954</v>
      </c>
      <c r="AC19" s="27">
        <f t="shared" si="26"/>
        <v>4.8370000000000006</v>
      </c>
      <c r="AD19" s="27">
        <f t="shared" si="27"/>
        <v>551.92999999999995</v>
      </c>
      <c r="AE19" s="27">
        <f t="shared" si="28"/>
        <v>764.32000000000028</v>
      </c>
      <c r="AF19" s="27">
        <f t="shared" si="29"/>
        <v>0</v>
      </c>
      <c r="AG19" s="27">
        <f t="shared" si="30"/>
        <v>0</v>
      </c>
      <c r="AH19" s="27">
        <f t="shared" si="31"/>
        <v>553.8839999999999</v>
      </c>
      <c r="AI19" s="27">
        <f t="shared" si="32"/>
        <v>769.15700000000027</v>
      </c>
      <c r="AJ19" s="17">
        <v>1.954</v>
      </c>
      <c r="AK19" s="17">
        <v>0</v>
      </c>
      <c r="AL19" s="17">
        <v>0</v>
      </c>
      <c r="AM19" s="17">
        <v>4.8370000000000006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10.600000000000001</v>
      </c>
      <c r="AW19" s="17">
        <v>0</v>
      </c>
      <c r="AX19" s="17">
        <v>0</v>
      </c>
      <c r="AY19" s="17">
        <v>10.600000000000001</v>
      </c>
      <c r="AZ19" s="17">
        <v>0</v>
      </c>
      <c r="BA19" s="17">
        <v>0</v>
      </c>
      <c r="BB19" s="17">
        <v>9.6150000000000002</v>
      </c>
      <c r="BC19" s="17">
        <v>0</v>
      </c>
      <c r="BD19" s="17">
        <v>0</v>
      </c>
      <c r="BE19" s="17">
        <v>9.6150000000000002</v>
      </c>
      <c r="BF19" s="17">
        <v>0</v>
      </c>
      <c r="BG19" s="17">
        <v>0</v>
      </c>
      <c r="BH19" s="17">
        <v>4.1120000000000001</v>
      </c>
      <c r="BI19" s="17">
        <v>0</v>
      </c>
      <c r="BJ19" s="17">
        <v>0</v>
      </c>
      <c r="BK19" s="17">
        <v>4.1120000000000001</v>
      </c>
      <c r="BL19" s="17">
        <v>0</v>
      </c>
      <c r="BM19" s="17">
        <v>0</v>
      </c>
      <c r="BN19" s="17">
        <v>0</v>
      </c>
      <c r="BO19" s="17">
        <v>0</v>
      </c>
      <c r="BP19" s="17">
        <v>0</v>
      </c>
      <c r="BQ19" s="17">
        <v>0</v>
      </c>
      <c r="BR19" s="17">
        <v>0</v>
      </c>
      <c r="BS19" s="17">
        <v>0</v>
      </c>
      <c r="BT19" s="17">
        <v>0</v>
      </c>
      <c r="BU19" s="17">
        <v>0</v>
      </c>
      <c r="BV19" s="17">
        <v>0</v>
      </c>
      <c r="BW19" s="17">
        <v>0</v>
      </c>
      <c r="BX19" s="17">
        <v>0</v>
      </c>
      <c r="BY19" s="17">
        <v>0</v>
      </c>
      <c r="BZ19" s="17">
        <v>526.60299999999995</v>
      </c>
      <c r="CA19" s="17">
        <v>1</v>
      </c>
      <c r="CB19" s="17">
        <v>0</v>
      </c>
      <c r="CC19" s="17">
        <v>737.99300000000028</v>
      </c>
      <c r="CD19" s="17">
        <v>2</v>
      </c>
      <c r="CE19" s="17">
        <v>0</v>
      </c>
      <c r="CF19" s="17">
        <v>0</v>
      </c>
      <c r="CG19" s="17">
        <v>0</v>
      </c>
      <c r="CH19" s="17">
        <v>0</v>
      </c>
      <c r="CI19" s="17">
        <v>0</v>
      </c>
      <c r="CJ19" s="17">
        <v>0</v>
      </c>
      <c r="CK19" s="17">
        <v>0</v>
      </c>
      <c r="CL19" s="17">
        <v>0</v>
      </c>
      <c r="CM19" s="17">
        <v>0</v>
      </c>
      <c r="CN19" s="17">
        <v>0</v>
      </c>
      <c r="CO19" s="17">
        <v>0</v>
      </c>
      <c r="CP19" s="17">
        <v>0</v>
      </c>
      <c r="CQ19" s="17">
        <v>0</v>
      </c>
      <c r="CR19" s="17">
        <v>0</v>
      </c>
      <c r="CS19" s="17">
        <v>0</v>
      </c>
      <c r="CT19" s="17">
        <v>0</v>
      </c>
      <c r="CU19" s="17">
        <v>0</v>
      </c>
      <c r="CV19" s="17">
        <v>0</v>
      </c>
      <c r="CW19" s="17">
        <v>0</v>
      </c>
      <c r="CX19" s="14">
        <v>553.8839999999999</v>
      </c>
      <c r="CY19" s="14">
        <v>761.26400000000001</v>
      </c>
      <c r="CZ19" s="14">
        <f t="shared" si="36"/>
        <v>0</v>
      </c>
      <c r="DA19" s="14">
        <f t="shared" si="37"/>
        <v>7.8930000000002565</v>
      </c>
      <c r="DB19" s="14">
        <f t="shared" si="35"/>
        <v>0</v>
      </c>
    </row>
    <row r="20" spans="1:106" ht="18.95" customHeight="1" x14ac:dyDescent="0.4">
      <c r="A20" s="18" t="s">
        <v>48</v>
      </c>
      <c r="B20" s="19" t="s">
        <v>49</v>
      </c>
      <c r="C20" s="20">
        <v>448.02999999999992</v>
      </c>
      <c r="D20" s="23">
        <f t="shared" si="1"/>
        <v>2.399</v>
      </c>
      <c r="E20" s="23">
        <f t="shared" si="2"/>
        <v>4.798</v>
      </c>
      <c r="F20" s="23">
        <f>AP20+AV20+BB20+BH20+BN20+BT20+BZ20+CF20</f>
        <v>425.73099999999994</v>
      </c>
      <c r="G20" s="23">
        <f>AS20+AY20+BE20+BK20+BQ20+BW20+CC20+CI20</f>
        <v>608.74200000000008</v>
      </c>
      <c r="H20" s="23">
        <f t="shared" si="5"/>
        <v>0</v>
      </c>
      <c r="I20" s="23">
        <f t="shared" si="6"/>
        <v>0</v>
      </c>
      <c r="J20" s="23">
        <f t="shared" ref="J20:J30" si="38">D20+F20+H20</f>
        <v>428.12999999999994</v>
      </c>
      <c r="K20" s="23">
        <f t="shared" ref="K20:K30" si="39">E20+G20+I20</f>
        <v>613.54000000000008</v>
      </c>
      <c r="L20" s="25">
        <f>AK20</f>
        <v>0</v>
      </c>
      <c r="M20" s="25">
        <f>AN20</f>
        <v>0</v>
      </c>
      <c r="N20" s="25">
        <f t="shared" si="11"/>
        <v>19.899999999999999</v>
      </c>
      <c r="O20" s="25">
        <f t="shared" si="12"/>
        <v>19.899999999999999</v>
      </c>
      <c r="P20" s="25">
        <f t="shared" si="13"/>
        <v>0</v>
      </c>
      <c r="Q20" s="25">
        <f t="shared" si="14"/>
        <v>0</v>
      </c>
      <c r="R20" s="25">
        <f t="shared" si="15"/>
        <v>19.899999999999999</v>
      </c>
      <c r="S20" s="25">
        <f t="shared" si="16"/>
        <v>19.899999999999999</v>
      </c>
      <c r="T20" s="17">
        <f t="shared" si="17"/>
        <v>0</v>
      </c>
      <c r="U20" s="17">
        <f t="shared" si="18"/>
        <v>0</v>
      </c>
      <c r="V20" s="17">
        <f>AR20+AX20+BD20+BJ20+BP20+BV20+CH20</f>
        <v>0</v>
      </c>
      <c r="W20" s="17">
        <f>AU20+BA20+BM20+BS20+BY20+CE20+CK20</f>
        <v>0</v>
      </c>
      <c r="X20" s="17">
        <f t="shared" si="21"/>
        <v>0</v>
      </c>
      <c r="Y20" s="17">
        <f t="shared" si="22"/>
        <v>0</v>
      </c>
      <c r="Z20" s="17">
        <f t="shared" si="23"/>
        <v>0</v>
      </c>
      <c r="AA20" s="17">
        <f t="shared" si="24"/>
        <v>0</v>
      </c>
      <c r="AB20" s="27">
        <f t="shared" si="25"/>
        <v>2.399</v>
      </c>
      <c r="AC20" s="27">
        <f t="shared" si="26"/>
        <v>4.798</v>
      </c>
      <c r="AD20" s="27">
        <f t="shared" si="27"/>
        <v>445.63099999999991</v>
      </c>
      <c r="AE20" s="27">
        <f t="shared" si="28"/>
        <v>628.64200000000005</v>
      </c>
      <c r="AF20" s="27">
        <f t="shared" si="29"/>
        <v>0</v>
      </c>
      <c r="AG20" s="27">
        <f t="shared" si="30"/>
        <v>0</v>
      </c>
      <c r="AH20" s="27">
        <f t="shared" si="31"/>
        <v>448.02999999999992</v>
      </c>
      <c r="AI20" s="27">
        <f t="shared" si="32"/>
        <v>633.44000000000005</v>
      </c>
      <c r="AJ20" s="17">
        <v>2.399</v>
      </c>
      <c r="AK20" s="10">
        <v>0</v>
      </c>
      <c r="AL20" s="10">
        <v>0</v>
      </c>
      <c r="AM20" s="8">
        <v>4.798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0</v>
      </c>
      <c r="BU20" s="10">
        <v>0</v>
      </c>
      <c r="BV20" s="10">
        <v>0</v>
      </c>
      <c r="BW20" s="10">
        <v>0</v>
      </c>
      <c r="BX20" s="10">
        <v>0</v>
      </c>
      <c r="BY20" s="10">
        <v>0</v>
      </c>
      <c r="BZ20" s="8">
        <v>425.73099999999994</v>
      </c>
      <c r="CA20" s="8">
        <v>19.899999999999999</v>
      </c>
      <c r="CB20" s="7">
        <v>0</v>
      </c>
      <c r="CC20" s="8">
        <v>608.74200000000008</v>
      </c>
      <c r="CD20" s="8">
        <v>19.899999999999999</v>
      </c>
      <c r="CE20" s="10">
        <v>0</v>
      </c>
      <c r="CF20" s="10">
        <v>0</v>
      </c>
      <c r="CG20" s="10">
        <v>0</v>
      </c>
      <c r="CH20" s="10">
        <v>0</v>
      </c>
      <c r="CI20" s="10">
        <v>0</v>
      </c>
      <c r="CJ20" s="10">
        <v>0</v>
      </c>
      <c r="CK20" s="10">
        <v>0</v>
      </c>
      <c r="CL20" s="10">
        <v>0</v>
      </c>
      <c r="CM20" s="10">
        <v>0</v>
      </c>
      <c r="CN20" s="10">
        <v>0</v>
      </c>
      <c r="CO20" s="10">
        <v>0</v>
      </c>
      <c r="CP20" s="10">
        <v>0</v>
      </c>
      <c r="CQ20" s="10">
        <v>0</v>
      </c>
      <c r="CR20" s="10">
        <v>0</v>
      </c>
      <c r="CS20" s="10">
        <v>0</v>
      </c>
      <c r="CT20" s="10">
        <v>0</v>
      </c>
      <c r="CU20" s="10">
        <v>0</v>
      </c>
      <c r="CV20" s="10">
        <v>0</v>
      </c>
      <c r="CW20" s="10">
        <v>0</v>
      </c>
      <c r="CX20" s="14">
        <v>448.0300000000002</v>
      </c>
      <c r="CY20" s="14">
        <v>631.11000000000024</v>
      </c>
      <c r="CZ20" s="14">
        <f t="shared" si="36"/>
        <v>0</v>
      </c>
      <c r="DA20" s="14">
        <f t="shared" si="37"/>
        <v>2.3299999999998136</v>
      </c>
      <c r="DB20" s="14">
        <f>C20-AH20</f>
        <v>0</v>
      </c>
    </row>
    <row r="21" spans="1:106" ht="18.95" customHeight="1" x14ac:dyDescent="0.4">
      <c r="A21" s="18" t="s">
        <v>50</v>
      </c>
      <c r="B21" s="19" t="s">
        <v>51</v>
      </c>
      <c r="C21" s="20">
        <v>418.84100000000007</v>
      </c>
      <c r="D21" s="23">
        <f t="shared" si="1"/>
        <v>19.753</v>
      </c>
      <c r="E21" s="23">
        <f t="shared" si="2"/>
        <v>19.753</v>
      </c>
      <c r="F21" s="23">
        <f t="shared" ref="F21:F30" si="40">AP21+AV21+BB21+BH21+BN21+BT21+BZ21+CF21</f>
        <v>375.42700000000002</v>
      </c>
      <c r="G21" s="23">
        <f t="shared" ref="G21:G30" si="41">AS21+AY21+BE21+BK21+BQ21+BW21+CC21+CI21</f>
        <v>582.33799999999997</v>
      </c>
      <c r="H21" s="23">
        <f t="shared" si="5"/>
        <v>0</v>
      </c>
      <c r="I21" s="23">
        <f t="shared" si="6"/>
        <v>0</v>
      </c>
      <c r="J21" s="23">
        <f t="shared" si="38"/>
        <v>395.18</v>
      </c>
      <c r="K21" s="23">
        <f t="shared" si="39"/>
        <v>602.09100000000001</v>
      </c>
      <c r="L21" s="25">
        <f t="shared" ref="L21:L30" si="42">AK21</f>
        <v>0</v>
      </c>
      <c r="M21" s="25">
        <f t="shared" ref="M21:M30" si="43">AN21</f>
        <v>0</v>
      </c>
      <c r="N21" s="25">
        <f t="shared" si="11"/>
        <v>23.661000000000001</v>
      </c>
      <c r="O21" s="25">
        <f t="shared" si="12"/>
        <v>23.661000000000001</v>
      </c>
      <c r="P21" s="25">
        <f t="shared" si="13"/>
        <v>0</v>
      </c>
      <c r="Q21" s="25">
        <f t="shared" si="14"/>
        <v>0</v>
      </c>
      <c r="R21" s="25">
        <f t="shared" si="15"/>
        <v>23.661000000000001</v>
      </c>
      <c r="S21" s="25">
        <f t="shared" si="16"/>
        <v>23.661000000000001</v>
      </c>
      <c r="T21" s="17">
        <f t="shared" si="17"/>
        <v>0</v>
      </c>
      <c r="U21" s="17">
        <f t="shared" si="18"/>
        <v>0</v>
      </c>
      <c r="V21" s="17">
        <f t="shared" ref="V21:V34" si="44">AR21+AX21+BD21+BJ21+BP21+BV21+CH21</f>
        <v>0</v>
      </c>
      <c r="W21" s="17">
        <f t="shared" ref="W21:W34" si="45">AU21+BA21+BM21+BS21+BY21+CE21+CK21</f>
        <v>0</v>
      </c>
      <c r="X21" s="17">
        <f t="shared" si="21"/>
        <v>0</v>
      </c>
      <c r="Y21" s="17">
        <f t="shared" si="22"/>
        <v>0</v>
      </c>
      <c r="Z21" s="17">
        <f t="shared" si="23"/>
        <v>0</v>
      </c>
      <c r="AA21" s="17">
        <f t="shared" si="24"/>
        <v>0</v>
      </c>
      <c r="AB21" s="27">
        <f t="shared" si="25"/>
        <v>19.753</v>
      </c>
      <c r="AC21" s="27">
        <f t="shared" si="26"/>
        <v>19.753</v>
      </c>
      <c r="AD21" s="27">
        <f t="shared" si="27"/>
        <v>399.08800000000002</v>
      </c>
      <c r="AE21" s="27">
        <f t="shared" si="28"/>
        <v>605.99900000000002</v>
      </c>
      <c r="AF21" s="27">
        <f t="shared" si="29"/>
        <v>0</v>
      </c>
      <c r="AG21" s="27">
        <f t="shared" si="30"/>
        <v>0</v>
      </c>
      <c r="AH21" s="27">
        <f t="shared" si="31"/>
        <v>418.84100000000001</v>
      </c>
      <c r="AI21" s="27">
        <f t="shared" si="32"/>
        <v>625.75200000000007</v>
      </c>
      <c r="AJ21" s="17">
        <v>19.753</v>
      </c>
      <c r="AK21" s="10">
        <v>0</v>
      </c>
      <c r="AL21" s="10">
        <v>0</v>
      </c>
      <c r="AM21" s="8">
        <v>19.753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8">
        <v>375.42700000000002</v>
      </c>
      <c r="CA21" s="8">
        <v>23.661000000000001</v>
      </c>
      <c r="CB21" s="7">
        <v>0</v>
      </c>
      <c r="CC21" s="8">
        <v>582.33799999999997</v>
      </c>
      <c r="CD21" s="8">
        <v>23.661000000000001</v>
      </c>
      <c r="CE21" s="10">
        <v>0</v>
      </c>
      <c r="CF21" s="10">
        <v>0</v>
      </c>
      <c r="CG21" s="10">
        <v>0</v>
      </c>
      <c r="CH21" s="10">
        <v>0</v>
      </c>
      <c r="CI21" s="10">
        <v>0</v>
      </c>
      <c r="CJ21" s="10">
        <v>0</v>
      </c>
      <c r="CK21" s="10">
        <v>0</v>
      </c>
      <c r="CL21" s="10">
        <v>0</v>
      </c>
      <c r="CM21" s="10">
        <v>0</v>
      </c>
      <c r="CN21" s="10">
        <v>0</v>
      </c>
      <c r="CO21" s="10">
        <v>0</v>
      </c>
      <c r="CP21" s="10">
        <v>0</v>
      </c>
      <c r="CQ21" s="10">
        <v>0</v>
      </c>
      <c r="CR21" s="10">
        <v>0</v>
      </c>
      <c r="CS21" s="10">
        <v>0</v>
      </c>
      <c r="CT21" s="10">
        <v>0</v>
      </c>
      <c r="CU21" s="10">
        <v>0</v>
      </c>
      <c r="CV21" s="10">
        <v>0</v>
      </c>
      <c r="CW21" s="10">
        <v>0</v>
      </c>
      <c r="CX21" s="14">
        <v>418.84099999999995</v>
      </c>
      <c r="CY21" s="14">
        <v>604.32600000000002</v>
      </c>
      <c r="CZ21" s="14">
        <f t="shared" si="36"/>
        <v>0</v>
      </c>
      <c r="DA21" s="14">
        <f t="shared" si="37"/>
        <v>21.426000000000045</v>
      </c>
      <c r="DB21" s="14">
        <f t="shared" si="35"/>
        <v>0</v>
      </c>
    </row>
    <row r="22" spans="1:106" ht="18.95" customHeight="1" x14ac:dyDescent="0.4">
      <c r="A22" s="18" t="s">
        <v>52</v>
      </c>
      <c r="B22" s="19" t="s">
        <v>53</v>
      </c>
      <c r="C22" s="20">
        <v>455.56700000000001</v>
      </c>
      <c r="D22" s="23">
        <f t="shared" si="1"/>
        <v>1.6389999999999998</v>
      </c>
      <c r="E22" s="23">
        <f t="shared" si="2"/>
        <v>4.6280000000000001</v>
      </c>
      <c r="F22" s="23">
        <f t="shared" si="40"/>
        <v>435.90899999999999</v>
      </c>
      <c r="G22" s="23">
        <f t="shared" si="41"/>
        <v>650.89300000000014</v>
      </c>
      <c r="H22" s="23">
        <f t="shared" si="5"/>
        <v>0</v>
      </c>
      <c r="I22" s="23">
        <f t="shared" si="6"/>
        <v>0</v>
      </c>
      <c r="J22" s="23">
        <f t="shared" si="38"/>
        <v>437.548</v>
      </c>
      <c r="K22" s="23">
        <f t="shared" si="39"/>
        <v>655.52100000000019</v>
      </c>
      <c r="L22" s="25">
        <f t="shared" si="42"/>
        <v>0</v>
      </c>
      <c r="M22" s="25">
        <f t="shared" si="43"/>
        <v>0</v>
      </c>
      <c r="N22" s="25">
        <f t="shared" ref="N22:N85" si="46">AQ22+AW22+BC22+BI22+BO22+BU22+CA22+CG22</f>
        <v>18.018999999999998</v>
      </c>
      <c r="O22" s="25">
        <f t="shared" ref="O22:O85" si="47">AT22+AZ22+BF22+BL22+BR22+BX22+CD22+CJ22</f>
        <v>18.018999999999998</v>
      </c>
      <c r="P22" s="25">
        <f t="shared" si="13"/>
        <v>0</v>
      </c>
      <c r="Q22" s="25">
        <f t="shared" si="14"/>
        <v>0</v>
      </c>
      <c r="R22" s="25">
        <f>L22+N22+P22</f>
        <v>18.018999999999998</v>
      </c>
      <c r="S22" s="25">
        <f>M22+O22+Q22</f>
        <v>18.018999999999998</v>
      </c>
      <c r="T22" s="17">
        <f t="shared" si="17"/>
        <v>0</v>
      </c>
      <c r="U22" s="17">
        <f t="shared" si="18"/>
        <v>0</v>
      </c>
      <c r="V22" s="17">
        <f t="shared" si="44"/>
        <v>0</v>
      </c>
      <c r="W22" s="17">
        <f t="shared" si="45"/>
        <v>0</v>
      </c>
      <c r="X22" s="17">
        <f t="shared" si="21"/>
        <v>0</v>
      </c>
      <c r="Y22" s="17">
        <f t="shared" si="22"/>
        <v>0</v>
      </c>
      <c r="Z22" s="17">
        <f t="shared" si="23"/>
        <v>0</v>
      </c>
      <c r="AA22" s="17">
        <f t="shared" si="24"/>
        <v>0</v>
      </c>
      <c r="AB22" s="27">
        <f t="shared" si="25"/>
        <v>1.6389999999999998</v>
      </c>
      <c r="AC22" s="27">
        <f t="shared" si="26"/>
        <v>4.6280000000000001</v>
      </c>
      <c r="AD22" s="27">
        <f t="shared" si="27"/>
        <v>453.928</v>
      </c>
      <c r="AE22" s="27">
        <f t="shared" si="28"/>
        <v>668.91200000000015</v>
      </c>
      <c r="AF22" s="27">
        <f t="shared" si="29"/>
        <v>0</v>
      </c>
      <c r="AG22" s="27">
        <f t="shared" si="30"/>
        <v>0</v>
      </c>
      <c r="AH22" s="27">
        <f t="shared" si="31"/>
        <v>455.56700000000001</v>
      </c>
      <c r="AI22" s="27">
        <f t="shared" si="32"/>
        <v>673.54000000000019</v>
      </c>
      <c r="AJ22" s="17">
        <v>1.6389999999999998</v>
      </c>
      <c r="AK22" s="10">
        <v>0</v>
      </c>
      <c r="AL22" s="10">
        <v>0</v>
      </c>
      <c r="AM22" s="8">
        <v>4.6280000000000001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8">
        <v>22.73</v>
      </c>
      <c r="BI22" s="10">
        <v>0</v>
      </c>
      <c r="BJ22" s="10">
        <v>0</v>
      </c>
      <c r="BK22" s="8">
        <v>22.73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8">
        <v>413.17899999999997</v>
      </c>
      <c r="CA22" s="8">
        <v>18.018999999999998</v>
      </c>
      <c r="CB22" s="7">
        <v>0</v>
      </c>
      <c r="CC22" s="8">
        <v>628.16300000000012</v>
      </c>
      <c r="CD22" s="8">
        <v>18.018999999999998</v>
      </c>
      <c r="CE22" s="10">
        <v>0</v>
      </c>
      <c r="CF22" s="10">
        <v>0</v>
      </c>
      <c r="CG22" s="10">
        <v>0</v>
      </c>
      <c r="CH22" s="10">
        <v>0</v>
      </c>
      <c r="CI22" s="10">
        <v>0</v>
      </c>
      <c r="CJ22" s="10">
        <v>0</v>
      </c>
      <c r="CK22" s="10">
        <v>0</v>
      </c>
      <c r="CL22" s="10">
        <v>0</v>
      </c>
      <c r="CM22" s="10">
        <v>0</v>
      </c>
      <c r="CN22" s="10">
        <v>0</v>
      </c>
      <c r="CO22" s="10">
        <v>0</v>
      </c>
      <c r="CP22" s="10">
        <v>0</v>
      </c>
      <c r="CQ22" s="10">
        <v>0</v>
      </c>
      <c r="CR22" s="10">
        <v>0</v>
      </c>
      <c r="CS22" s="10">
        <v>0</v>
      </c>
      <c r="CT22" s="10">
        <v>0</v>
      </c>
      <c r="CU22" s="10">
        <v>0</v>
      </c>
      <c r="CV22" s="10">
        <v>0</v>
      </c>
      <c r="CW22" s="10">
        <v>0</v>
      </c>
      <c r="CX22" s="14">
        <v>455.56700000000012</v>
      </c>
      <c r="CY22" s="14">
        <v>662.36600000000021</v>
      </c>
      <c r="CZ22" s="14">
        <f t="shared" si="36"/>
        <v>0</v>
      </c>
      <c r="DA22" s="14">
        <f t="shared" si="37"/>
        <v>11.173999999999978</v>
      </c>
      <c r="DB22" s="14">
        <f t="shared" si="35"/>
        <v>0</v>
      </c>
    </row>
    <row r="23" spans="1:106" ht="18.95" customHeight="1" x14ac:dyDescent="0.4">
      <c r="A23" s="18" t="s">
        <v>54</v>
      </c>
      <c r="B23" s="19" t="s">
        <v>55</v>
      </c>
      <c r="C23" s="20">
        <v>352.04800000000012</v>
      </c>
      <c r="D23" s="23">
        <f t="shared" si="1"/>
        <v>1.6719999999999997</v>
      </c>
      <c r="E23" s="23">
        <f t="shared" si="2"/>
        <v>3.3439999999999994</v>
      </c>
      <c r="F23" s="23">
        <f t="shared" si="40"/>
        <v>345.87600000000003</v>
      </c>
      <c r="G23" s="23">
        <f t="shared" si="41"/>
        <v>524.48300000000017</v>
      </c>
      <c r="H23" s="23">
        <f t="shared" si="5"/>
        <v>0</v>
      </c>
      <c r="I23" s="23">
        <f t="shared" si="6"/>
        <v>0</v>
      </c>
      <c r="J23" s="23">
        <f t="shared" si="38"/>
        <v>347.54800000000006</v>
      </c>
      <c r="K23" s="23">
        <f t="shared" si="39"/>
        <v>527.82700000000023</v>
      </c>
      <c r="L23" s="25">
        <f t="shared" si="42"/>
        <v>0</v>
      </c>
      <c r="M23" s="25">
        <f t="shared" si="43"/>
        <v>0</v>
      </c>
      <c r="N23" s="25">
        <f t="shared" si="46"/>
        <v>4.5</v>
      </c>
      <c r="O23" s="25">
        <f t="shared" si="47"/>
        <v>9</v>
      </c>
      <c r="P23" s="25">
        <f>CM23</f>
        <v>0</v>
      </c>
      <c r="Q23" s="25">
        <f>CP23</f>
        <v>0</v>
      </c>
      <c r="R23" s="25">
        <f t="shared" ref="R23:R34" si="48">L23+N23+P23</f>
        <v>4.5</v>
      </c>
      <c r="S23" s="25">
        <f t="shared" ref="S23:S34" si="49">M23+O23+Q23</f>
        <v>9</v>
      </c>
      <c r="T23" s="17">
        <f>AL23</f>
        <v>0</v>
      </c>
      <c r="U23" s="17">
        <f>AO23</f>
        <v>0</v>
      </c>
      <c r="V23" s="17">
        <f t="shared" si="44"/>
        <v>0</v>
      </c>
      <c r="W23" s="17">
        <f t="shared" si="45"/>
        <v>0</v>
      </c>
      <c r="X23" s="17">
        <f t="shared" si="21"/>
        <v>0</v>
      </c>
      <c r="Y23" s="17">
        <f t="shared" si="22"/>
        <v>0</v>
      </c>
      <c r="Z23" s="17">
        <f t="shared" si="23"/>
        <v>0</v>
      </c>
      <c r="AA23" s="17">
        <f t="shared" si="24"/>
        <v>0</v>
      </c>
      <c r="AB23" s="27">
        <f t="shared" ref="AB23:AB86" si="50">D23+L23+T23</f>
        <v>1.6719999999999997</v>
      </c>
      <c r="AC23" s="27">
        <f t="shared" ref="AC23:AC86" si="51">E23+M23+U23</f>
        <v>3.3439999999999994</v>
      </c>
      <c r="AD23" s="27">
        <f t="shared" si="27"/>
        <v>350.37600000000003</v>
      </c>
      <c r="AE23" s="27">
        <f t="shared" si="28"/>
        <v>533.48300000000017</v>
      </c>
      <c r="AF23" s="27">
        <f t="shared" si="29"/>
        <v>0</v>
      </c>
      <c r="AG23" s="27">
        <f t="shared" si="30"/>
        <v>0</v>
      </c>
      <c r="AH23" s="27">
        <f t="shared" si="31"/>
        <v>352.04800000000006</v>
      </c>
      <c r="AI23" s="27">
        <f t="shared" si="32"/>
        <v>536.82700000000023</v>
      </c>
      <c r="AJ23" s="17">
        <v>1.6719999999999997</v>
      </c>
      <c r="AK23" s="10">
        <v>0</v>
      </c>
      <c r="AL23" s="10">
        <v>0</v>
      </c>
      <c r="AM23" s="8">
        <v>3.3439999999999994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8">
        <v>345.87600000000003</v>
      </c>
      <c r="CA23" s="8">
        <v>4.5</v>
      </c>
      <c r="CB23" s="7">
        <v>0</v>
      </c>
      <c r="CC23" s="8">
        <v>524.48300000000017</v>
      </c>
      <c r="CD23" s="8">
        <v>9</v>
      </c>
      <c r="CE23" s="10">
        <v>0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>
        <v>0</v>
      </c>
      <c r="CN23" s="10">
        <v>0</v>
      </c>
      <c r="CO23" s="10">
        <v>0</v>
      </c>
      <c r="CP23" s="10">
        <v>0</v>
      </c>
      <c r="CQ23" s="10">
        <v>0</v>
      </c>
      <c r="CR23" s="10">
        <v>0</v>
      </c>
      <c r="CS23" s="10">
        <v>0</v>
      </c>
      <c r="CT23" s="10">
        <v>0</v>
      </c>
      <c r="CU23" s="10">
        <v>0</v>
      </c>
      <c r="CV23" s="10">
        <v>0</v>
      </c>
      <c r="CW23" s="10">
        <v>0</v>
      </c>
      <c r="CX23" s="14">
        <v>352.04799999999989</v>
      </c>
      <c r="CY23" s="14">
        <v>536.827</v>
      </c>
      <c r="CZ23" s="14">
        <f t="shared" si="36"/>
        <v>0</v>
      </c>
      <c r="DA23" s="14">
        <f t="shared" si="37"/>
        <v>0</v>
      </c>
      <c r="DB23" s="14">
        <f t="shared" si="35"/>
        <v>0</v>
      </c>
    </row>
    <row r="24" spans="1:106" ht="18.95" customHeight="1" x14ac:dyDescent="0.4">
      <c r="A24" s="18" t="s">
        <v>56</v>
      </c>
      <c r="B24" s="19" t="s">
        <v>57</v>
      </c>
      <c r="C24" s="20">
        <v>412.553</v>
      </c>
      <c r="D24" s="23">
        <f>AJ24</f>
        <v>34.067999999999998</v>
      </c>
      <c r="E24" s="23">
        <f>AM24</f>
        <v>69.924999999999983</v>
      </c>
      <c r="F24" s="23">
        <f t="shared" si="40"/>
        <v>366.74099999999999</v>
      </c>
      <c r="G24" s="23">
        <f t="shared" si="41"/>
        <v>579.75400000000002</v>
      </c>
      <c r="H24" s="23">
        <f>CL24</f>
        <v>0</v>
      </c>
      <c r="I24" s="23">
        <f>CO24</f>
        <v>0</v>
      </c>
      <c r="J24" s="23">
        <f t="shared" si="38"/>
        <v>400.80899999999997</v>
      </c>
      <c r="K24" s="23">
        <f t="shared" si="39"/>
        <v>649.67899999999997</v>
      </c>
      <c r="L24" s="25">
        <f t="shared" si="42"/>
        <v>0</v>
      </c>
      <c r="M24" s="25">
        <f t="shared" si="43"/>
        <v>0</v>
      </c>
      <c r="N24" s="25">
        <f t="shared" si="46"/>
        <v>11.744</v>
      </c>
      <c r="O24" s="25">
        <f t="shared" si="47"/>
        <v>11.744</v>
      </c>
      <c r="P24" s="25">
        <f t="shared" ref="P24:P36" si="52">CM24</f>
        <v>0</v>
      </c>
      <c r="Q24" s="25">
        <f t="shared" ref="Q24:Q36" si="53">CP24</f>
        <v>0</v>
      </c>
      <c r="R24" s="25">
        <f t="shared" si="48"/>
        <v>11.744</v>
      </c>
      <c r="S24" s="25">
        <f t="shared" si="49"/>
        <v>11.744</v>
      </c>
      <c r="T24" s="17">
        <f t="shared" ref="T24:T33" si="54">AL24</f>
        <v>0</v>
      </c>
      <c r="U24" s="17">
        <f t="shared" ref="U24:U33" si="55">AO24</f>
        <v>0</v>
      </c>
      <c r="V24" s="17">
        <f t="shared" si="44"/>
        <v>0</v>
      </c>
      <c r="W24" s="17">
        <f t="shared" si="45"/>
        <v>0</v>
      </c>
      <c r="X24" s="17">
        <f t="shared" si="21"/>
        <v>0</v>
      </c>
      <c r="Y24" s="17">
        <f t="shared" si="22"/>
        <v>0</v>
      </c>
      <c r="Z24" s="17">
        <f t="shared" si="23"/>
        <v>0</v>
      </c>
      <c r="AA24" s="17">
        <f t="shared" si="24"/>
        <v>0</v>
      </c>
      <c r="AB24" s="27">
        <f t="shared" si="50"/>
        <v>34.067999999999998</v>
      </c>
      <c r="AC24" s="27">
        <f t="shared" si="51"/>
        <v>69.924999999999983</v>
      </c>
      <c r="AD24" s="27">
        <f t="shared" si="27"/>
        <v>378.48500000000001</v>
      </c>
      <c r="AE24" s="27">
        <f t="shared" si="28"/>
        <v>591.49800000000005</v>
      </c>
      <c r="AF24" s="27">
        <f t="shared" si="29"/>
        <v>0</v>
      </c>
      <c r="AG24" s="27">
        <f t="shared" si="30"/>
        <v>0</v>
      </c>
      <c r="AH24" s="27">
        <f t="shared" si="31"/>
        <v>412.553</v>
      </c>
      <c r="AI24" s="27">
        <f t="shared" si="32"/>
        <v>661.423</v>
      </c>
      <c r="AJ24" s="17">
        <v>34.067999999999998</v>
      </c>
      <c r="AK24" s="17">
        <v>0</v>
      </c>
      <c r="AL24" s="17">
        <v>0</v>
      </c>
      <c r="AM24" s="17">
        <v>69.924999999999983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0</v>
      </c>
      <c r="BM24" s="17">
        <v>0</v>
      </c>
      <c r="BN24" s="17">
        <v>0</v>
      </c>
      <c r="BO24" s="17">
        <v>0</v>
      </c>
      <c r="BP24" s="17">
        <v>0</v>
      </c>
      <c r="BQ24" s="17">
        <v>0</v>
      </c>
      <c r="BR24" s="17">
        <v>0</v>
      </c>
      <c r="BS24" s="17">
        <v>0</v>
      </c>
      <c r="BT24" s="17">
        <v>0</v>
      </c>
      <c r="BU24" s="17">
        <v>0</v>
      </c>
      <c r="BV24" s="17">
        <v>0</v>
      </c>
      <c r="BW24" s="17">
        <v>0</v>
      </c>
      <c r="BX24" s="17">
        <v>0</v>
      </c>
      <c r="BY24" s="17">
        <v>0</v>
      </c>
      <c r="BZ24" s="17">
        <v>366.74099999999999</v>
      </c>
      <c r="CA24" s="17">
        <v>11.744</v>
      </c>
      <c r="CB24" s="17">
        <v>0</v>
      </c>
      <c r="CC24" s="17">
        <v>579.75400000000002</v>
      </c>
      <c r="CD24" s="17">
        <v>11.744</v>
      </c>
      <c r="CE24" s="17">
        <v>0</v>
      </c>
      <c r="CF24" s="17">
        <v>0</v>
      </c>
      <c r="CG24" s="17">
        <v>0</v>
      </c>
      <c r="CH24" s="17">
        <v>0</v>
      </c>
      <c r="CI24" s="17">
        <v>0</v>
      </c>
      <c r="CJ24" s="17">
        <v>0</v>
      </c>
      <c r="CK24" s="17">
        <v>0</v>
      </c>
      <c r="CL24" s="17">
        <v>0</v>
      </c>
      <c r="CM24" s="17">
        <v>0</v>
      </c>
      <c r="CN24" s="17">
        <v>0</v>
      </c>
      <c r="CO24" s="17">
        <v>0</v>
      </c>
      <c r="CP24" s="17">
        <v>0</v>
      </c>
      <c r="CQ24" s="17">
        <v>0</v>
      </c>
      <c r="CR24" s="17">
        <v>0</v>
      </c>
      <c r="CS24" s="17">
        <v>0</v>
      </c>
      <c r="CT24" s="17">
        <v>0</v>
      </c>
      <c r="CU24" s="17">
        <v>0</v>
      </c>
      <c r="CV24" s="17">
        <v>0</v>
      </c>
      <c r="CW24" s="17">
        <v>0</v>
      </c>
      <c r="CX24" s="14">
        <v>412.553</v>
      </c>
      <c r="CY24" s="14">
        <v>661.42300000000012</v>
      </c>
      <c r="CZ24" s="14">
        <f>AH24-CX24</f>
        <v>0</v>
      </c>
      <c r="DA24" s="14">
        <f>AI24-CY24</f>
        <v>0</v>
      </c>
      <c r="DB24" s="14">
        <f t="shared" si="35"/>
        <v>0</v>
      </c>
    </row>
    <row r="25" spans="1:106" ht="18.95" customHeight="1" x14ac:dyDescent="0.4">
      <c r="A25" s="18" t="s">
        <v>58</v>
      </c>
      <c r="B25" s="19" t="s">
        <v>59</v>
      </c>
      <c r="C25" s="20">
        <v>378.49099999999981</v>
      </c>
      <c r="D25" s="23">
        <f t="shared" ref="D25:D33" si="56">AJ25</f>
        <v>6.2519999999999989</v>
      </c>
      <c r="E25" s="23">
        <f t="shared" ref="E25:E33" si="57">AM25</f>
        <v>17.374000000000002</v>
      </c>
      <c r="F25" s="23">
        <f t="shared" si="40"/>
        <v>372.23899999999992</v>
      </c>
      <c r="G25" s="23">
        <f t="shared" si="41"/>
        <v>704.15099999999995</v>
      </c>
      <c r="H25" s="23">
        <f t="shared" ref="H25:H39" si="58">CL25</f>
        <v>0</v>
      </c>
      <c r="I25" s="23">
        <f t="shared" ref="I25:I39" si="59">CO25</f>
        <v>0</v>
      </c>
      <c r="J25" s="23">
        <f t="shared" si="38"/>
        <v>378.49099999999993</v>
      </c>
      <c r="K25" s="23">
        <f t="shared" si="39"/>
        <v>721.52499999999998</v>
      </c>
      <c r="L25" s="25">
        <f t="shared" si="42"/>
        <v>0</v>
      </c>
      <c r="M25" s="25">
        <f t="shared" si="43"/>
        <v>0</v>
      </c>
      <c r="N25" s="25">
        <f t="shared" si="46"/>
        <v>0</v>
      </c>
      <c r="O25" s="25">
        <f t="shared" si="47"/>
        <v>0</v>
      </c>
      <c r="P25" s="25">
        <f t="shared" si="52"/>
        <v>0</v>
      </c>
      <c r="Q25" s="25">
        <f t="shared" si="53"/>
        <v>0</v>
      </c>
      <c r="R25" s="25">
        <f t="shared" si="48"/>
        <v>0</v>
      </c>
      <c r="S25" s="25">
        <f t="shared" si="49"/>
        <v>0</v>
      </c>
      <c r="T25" s="17">
        <f t="shared" si="54"/>
        <v>0</v>
      </c>
      <c r="U25" s="17">
        <f t="shared" si="55"/>
        <v>0</v>
      </c>
      <c r="V25" s="17">
        <f t="shared" si="44"/>
        <v>0</v>
      </c>
      <c r="W25" s="17">
        <f t="shared" si="45"/>
        <v>0</v>
      </c>
      <c r="X25" s="17">
        <f t="shared" si="21"/>
        <v>0</v>
      </c>
      <c r="Y25" s="17">
        <f t="shared" si="22"/>
        <v>0</v>
      </c>
      <c r="Z25" s="17">
        <f t="shared" si="23"/>
        <v>0</v>
      </c>
      <c r="AA25" s="17">
        <f t="shared" si="24"/>
        <v>0</v>
      </c>
      <c r="AB25" s="27">
        <f t="shared" si="50"/>
        <v>6.2519999999999989</v>
      </c>
      <c r="AC25" s="27">
        <f t="shared" si="51"/>
        <v>17.374000000000002</v>
      </c>
      <c r="AD25" s="27">
        <f t="shared" si="27"/>
        <v>372.23899999999992</v>
      </c>
      <c r="AE25" s="27">
        <f t="shared" si="28"/>
        <v>704.15099999999995</v>
      </c>
      <c r="AF25" s="27">
        <f t="shared" si="29"/>
        <v>0</v>
      </c>
      <c r="AG25" s="27">
        <f t="shared" si="30"/>
        <v>0</v>
      </c>
      <c r="AH25" s="27">
        <f t="shared" si="31"/>
        <v>378.49099999999993</v>
      </c>
      <c r="AI25" s="27">
        <f t="shared" si="32"/>
        <v>721.52499999999998</v>
      </c>
      <c r="AJ25" s="17">
        <v>6.2519999999999989</v>
      </c>
      <c r="AK25" s="10">
        <v>0</v>
      </c>
      <c r="AL25" s="10">
        <v>0</v>
      </c>
      <c r="AM25" s="8">
        <v>17.374000000000002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8">
        <v>362.63799999999992</v>
      </c>
      <c r="CA25" s="7">
        <v>0</v>
      </c>
      <c r="CB25" s="7">
        <v>0</v>
      </c>
      <c r="CC25" s="8">
        <v>679.84399999999994</v>
      </c>
      <c r="CD25" s="7">
        <v>0</v>
      </c>
      <c r="CE25" s="10">
        <v>0</v>
      </c>
      <c r="CF25" s="8">
        <v>9.6010000000000009</v>
      </c>
      <c r="CG25" s="10">
        <v>0</v>
      </c>
      <c r="CH25" s="10">
        <v>0</v>
      </c>
      <c r="CI25" s="8">
        <v>24.307000000000002</v>
      </c>
      <c r="CJ25" s="10">
        <v>0</v>
      </c>
      <c r="CK25" s="10">
        <v>0</v>
      </c>
      <c r="CL25" s="10">
        <v>0</v>
      </c>
      <c r="CM25" s="10">
        <v>0</v>
      </c>
      <c r="CN25" s="10">
        <v>0</v>
      </c>
      <c r="CO25" s="10">
        <v>0</v>
      </c>
      <c r="CP25" s="10">
        <v>0</v>
      </c>
      <c r="CQ25" s="10">
        <v>0</v>
      </c>
      <c r="CR25" s="10">
        <v>0</v>
      </c>
      <c r="CS25" s="10">
        <v>0</v>
      </c>
      <c r="CT25" s="10">
        <v>0</v>
      </c>
      <c r="CU25" s="10">
        <v>0</v>
      </c>
      <c r="CV25" s="10">
        <v>0</v>
      </c>
      <c r="CW25" s="10">
        <v>0</v>
      </c>
      <c r="CX25" s="14">
        <v>378.49099999999999</v>
      </c>
      <c r="CY25" s="14">
        <v>721.52500000000009</v>
      </c>
      <c r="CZ25" s="14">
        <f t="shared" ref="CZ25:CZ28" si="60">AH25-CX25</f>
        <v>0</v>
      </c>
      <c r="DA25" s="14">
        <f t="shared" ref="DA25:DA28" si="61">AI25-CY25</f>
        <v>0</v>
      </c>
      <c r="DB25" s="14">
        <f t="shared" si="35"/>
        <v>0</v>
      </c>
    </row>
    <row r="26" spans="1:106" ht="18.95" customHeight="1" x14ac:dyDescent="0.4">
      <c r="A26" s="18" t="s">
        <v>60</v>
      </c>
      <c r="B26" s="19" t="s">
        <v>61</v>
      </c>
      <c r="C26" s="20">
        <v>400.88800000000003</v>
      </c>
      <c r="D26" s="23">
        <f t="shared" si="56"/>
        <v>16.676000000000002</v>
      </c>
      <c r="E26" s="23">
        <f t="shared" si="57"/>
        <v>57.241999999999997</v>
      </c>
      <c r="F26" s="23">
        <f t="shared" si="40"/>
        <v>371.13500000000005</v>
      </c>
      <c r="G26" s="23">
        <f t="shared" si="41"/>
        <v>547.38499999999999</v>
      </c>
      <c r="H26" s="23">
        <f t="shared" si="58"/>
        <v>0</v>
      </c>
      <c r="I26" s="23">
        <f t="shared" si="59"/>
        <v>0</v>
      </c>
      <c r="J26" s="23">
        <f t="shared" si="38"/>
        <v>387.81100000000004</v>
      </c>
      <c r="K26" s="23">
        <f t="shared" si="39"/>
        <v>604.62699999999995</v>
      </c>
      <c r="L26" s="25">
        <f t="shared" si="42"/>
        <v>8.8339999999999996</v>
      </c>
      <c r="M26" s="25">
        <f t="shared" si="43"/>
        <v>18.519000000000002</v>
      </c>
      <c r="N26" s="25">
        <f t="shared" si="46"/>
        <v>4.2430000000000003</v>
      </c>
      <c r="O26" s="25">
        <f t="shared" si="47"/>
        <v>8.6560000000000006</v>
      </c>
      <c r="P26" s="25">
        <f t="shared" si="52"/>
        <v>0</v>
      </c>
      <c r="Q26" s="25">
        <f t="shared" si="53"/>
        <v>0</v>
      </c>
      <c r="R26" s="25">
        <f t="shared" si="48"/>
        <v>13.077</v>
      </c>
      <c r="S26" s="25">
        <f t="shared" si="49"/>
        <v>27.175000000000004</v>
      </c>
      <c r="T26" s="17">
        <f t="shared" si="54"/>
        <v>0</v>
      </c>
      <c r="U26" s="17">
        <f t="shared" si="55"/>
        <v>0</v>
      </c>
      <c r="V26" s="17">
        <f t="shared" si="44"/>
        <v>0</v>
      </c>
      <c r="W26" s="17">
        <f t="shared" si="45"/>
        <v>0</v>
      </c>
      <c r="X26" s="17">
        <f t="shared" si="21"/>
        <v>0</v>
      </c>
      <c r="Y26" s="17">
        <f t="shared" si="22"/>
        <v>0</v>
      </c>
      <c r="Z26" s="17">
        <f t="shared" si="23"/>
        <v>0</v>
      </c>
      <c r="AA26" s="17">
        <f t="shared" si="24"/>
        <v>0</v>
      </c>
      <c r="AB26" s="27">
        <f t="shared" si="50"/>
        <v>25.51</v>
      </c>
      <c r="AC26" s="27">
        <f t="shared" si="51"/>
        <v>75.760999999999996</v>
      </c>
      <c r="AD26" s="27">
        <f t="shared" si="27"/>
        <v>375.37800000000004</v>
      </c>
      <c r="AE26" s="27">
        <f t="shared" si="28"/>
        <v>556.04099999999994</v>
      </c>
      <c r="AF26" s="27">
        <f t="shared" si="29"/>
        <v>0</v>
      </c>
      <c r="AG26" s="27">
        <f t="shared" si="30"/>
        <v>0</v>
      </c>
      <c r="AH26" s="27">
        <f t="shared" si="31"/>
        <v>400.88800000000003</v>
      </c>
      <c r="AI26" s="27">
        <f t="shared" si="32"/>
        <v>631.80199999999991</v>
      </c>
      <c r="AJ26" s="17">
        <v>16.676000000000002</v>
      </c>
      <c r="AK26" s="8">
        <v>8.8339999999999996</v>
      </c>
      <c r="AL26" s="10">
        <v>0</v>
      </c>
      <c r="AM26" s="8">
        <v>57.241999999999997</v>
      </c>
      <c r="AN26" s="8">
        <v>18.519000000000002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8">
        <v>6.1050000000000004</v>
      </c>
      <c r="BI26" s="10">
        <v>0</v>
      </c>
      <c r="BJ26" s="10">
        <v>0</v>
      </c>
      <c r="BK26" s="8">
        <v>6.1050000000000004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8">
        <v>365.03000000000003</v>
      </c>
      <c r="CA26" s="8">
        <v>4.2430000000000003</v>
      </c>
      <c r="CB26" s="7">
        <v>0</v>
      </c>
      <c r="CC26" s="8">
        <v>541.28</v>
      </c>
      <c r="CD26" s="8">
        <v>8.6560000000000006</v>
      </c>
      <c r="CE26" s="10">
        <v>0</v>
      </c>
      <c r="CF26" s="10">
        <v>0</v>
      </c>
      <c r="CG26" s="10">
        <v>0</v>
      </c>
      <c r="CH26" s="10">
        <v>0</v>
      </c>
      <c r="CI26" s="10">
        <v>0</v>
      </c>
      <c r="CJ26" s="10">
        <v>0</v>
      </c>
      <c r="CK26" s="10">
        <v>0</v>
      </c>
      <c r="CL26" s="10">
        <v>0</v>
      </c>
      <c r="CM26" s="10">
        <v>0</v>
      </c>
      <c r="CN26" s="10">
        <v>0</v>
      </c>
      <c r="CO26" s="10">
        <v>0</v>
      </c>
      <c r="CP26" s="10">
        <v>0</v>
      </c>
      <c r="CQ26" s="10">
        <v>0</v>
      </c>
      <c r="CR26" s="10">
        <v>0</v>
      </c>
      <c r="CS26" s="10">
        <v>0</v>
      </c>
      <c r="CT26" s="10">
        <v>0</v>
      </c>
      <c r="CU26" s="10">
        <v>0</v>
      </c>
      <c r="CV26" s="10">
        <v>0</v>
      </c>
      <c r="CW26" s="10">
        <v>0</v>
      </c>
      <c r="CX26" s="14">
        <v>400.88799999999992</v>
      </c>
      <c r="CY26" s="14">
        <v>631.80199999999991</v>
      </c>
      <c r="CZ26" s="14">
        <f t="shared" si="60"/>
        <v>0</v>
      </c>
      <c r="DA26" s="14">
        <f t="shared" si="61"/>
        <v>0</v>
      </c>
      <c r="DB26" s="14">
        <f t="shared" si="35"/>
        <v>0</v>
      </c>
    </row>
    <row r="27" spans="1:106" ht="18.95" customHeight="1" x14ac:dyDescent="0.4">
      <c r="A27" s="18" t="s">
        <v>62</v>
      </c>
      <c r="B27" s="19" t="s">
        <v>63</v>
      </c>
      <c r="C27" s="20">
        <v>328.49800000000016</v>
      </c>
      <c r="D27" s="23">
        <f t="shared" si="56"/>
        <v>65.90100000000001</v>
      </c>
      <c r="E27" s="23">
        <f t="shared" si="57"/>
        <v>220.49600000000012</v>
      </c>
      <c r="F27" s="23">
        <f t="shared" si="40"/>
        <v>237.77999999999997</v>
      </c>
      <c r="G27" s="23">
        <f t="shared" si="41"/>
        <v>352.88499999999999</v>
      </c>
      <c r="H27" s="23">
        <f t="shared" si="58"/>
        <v>0</v>
      </c>
      <c r="I27" s="23">
        <f t="shared" si="59"/>
        <v>0</v>
      </c>
      <c r="J27" s="23">
        <f t="shared" si="38"/>
        <v>303.68099999999998</v>
      </c>
      <c r="K27" s="23">
        <f t="shared" si="39"/>
        <v>573.38100000000009</v>
      </c>
      <c r="L27" s="25">
        <f t="shared" si="42"/>
        <v>0</v>
      </c>
      <c r="M27" s="25">
        <f t="shared" si="43"/>
        <v>0</v>
      </c>
      <c r="N27" s="25">
        <f t="shared" si="46"/>
        <v>24.817</v>
      </c>
      <c r="O27" s="25">
        <f t="shared" si="47"/>
        <v>25.032</v>
      </c>
      <c r="P27" s="25">
        <f t="shared" si="52"/>
        <v>0</v>
      </c>
      <c r="Q27" s="25">
        <f t="shared" si="53"/>
        <v>0</v>
      </c>
      <c r="R27" s="25">
        <f t="shared" si="48"/>
        <v>24.817</v>
      </c>
      <c r="S27" s="25">
        <f t="shared" si="49"/>
        <v>25.032</v>
      </c>
      <c r="T27" s="17">
        <f t="shared" si="54"/>
        <v>0</v>
      </c>
      <c r="U27" s="17">
        <f t="shared" si="55"/>
        <v>0</v>
      </c>
      <c r="V27" s="17">
        <f t="shared" si="44"/>
        <v>0</v>
      </c>
      <c r="W27" s="17">
        <f t="shared" si="45"/>
        <v>0</v>
      </c>
      <c r="X27" s="17">
        <f t="shared" si="21"/>
        <v>0</v>
      </c>
      <c r="Y27" s="17">
        <f t="shared" si="22"/>
        <v>0</v>
      </c>
      <c r="Z27" s="17">
        <f t="shared" si="23"/>
        <v>0</v>
      </c>
      <c r="AA27" s="17">
        <f t="shared" si="24"/>
        <v>0</v>
      </c>
      <c r="AB27" s="27">
        <f t="shared" si="50"/>
        <v>65.90100000000001</v>
      </c>
      <c r="AC27" s="27">
        <f t="shared" si="51"/>
        <v>220.49600000000012</v>
      </c>
      <c r="AD27" s="27">
        <f t="shared" si="27"/>
        <v>262.59699999999998</v>
      </c>
      <c r="AE27" s="27">
        <f t="shared" si="28"/>
        <v>377.91699999999997</v>
      </c>
      <c r="AF27" s="27">
        <f t="shared" si="29"/>
        <v>0</v>
      </c>
      <c r="AG27" s="27">
        <f t="shared" si="30"/>
        <v>0</v>
      </c>
      <c r="AH27" s="27">
        <f t="shared" si="31"/>
        <v>328.49799999999999</v>
      </c>
      <c r="AI27" s="27">
        <f t="shared" si="32"/>
        <v>598.41300000000012</v>
      </c>
      <c r="AJ27" s="17">
        <v>65.90100000000001</v>
      </c>
      <c r="AK27" s="10">
        <v>0</v>
      </c>
      <c r="AL27" s="10">
        <v>0</v>
      </c>
      <c r="AM27" s="8">
        <v>220.49600000000012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0</v>
      </c>
      <c r="BP27" s="10">
        <v>0</v>
      </c>
      <c r="BQ27" s="10">
        <v>0</v>
      </c>
      <c r="BR27" s="10">
        <v>0</v>
      </c>
      <c r="BS27" s="10">
        <v>0</v>
      </c>
      <c r="BT27" s="10">
        <v>0</v>
      </c>
      <c r="BU27" s="10">
        <v>0</v>
      </c>
      <c r="BV27" s="10">
        <v>0</v>
      </c>
      <c r="BW27" s="10">
        <v>0</v>
      </c>
      <c r="BX27" s="10">
        <v>0</v>
      </c>
      <c r="BY27" s="10">
        <v>0</v>
      </c>
      <c r="BZ27" s="8">
        <v>237.77999999999997</v>
      </c>
      <c r="CA27" s="8">
        <v>24.817</v>
      </c>
      <c r="CB27" s="7">
        <v>0</v>
      </c>
      <c r="CC27" s="8">
        <v>352.88499999999999</v>
      </c>
      <c r="CD27" s="8">
        <v>25.032</v>
      </c>
      <c r="CE27" s="10">
        <v>0</v>
      </c>
      <c r="CF27" s="10">
        <v>0</v>
      </c>
      <c r="CG27" s="10">
        <v>0</v>
      </c>
      <c r="CH27" s="10">
        <v>0</v>
      </c>
      <c r="CI27" s="10">
        <v>0</v>
      </c>
      <c r="CJ27" s="10">
        <v>0</v>
      </c>
      <c r="CK27" s="10">
        <v>0</v>
      </c>
      <c r="CL27" s="10">
        <v>0</v>
      </c>
      <c r="CM27" s="10">
        <v>0</v>
      </c>
      <c r="CN27" s="10">
        <v>0</v>
      </c>
      <c r="CO27" s="10">
        <v>0</v>
      </c>
      <c r="CP27" s="10">
        <v>0</v>
      </c>
      <c r="CQ27" s="10">
        <v>0</v>
      </c>
      <c r="CR27" s="10">
        <v>0</v>
      </c>
      <c r="CS27" s="10">
        <v>0</v>
      </c>
      <c r="CT27" s="10">
        <v>0</v>
      </c>
      <c r="CU27" s="10">
        <v>0</v>
      </c>
      <c r="CV27" s="10">
        <v>0</v>
      </c>
      <c r="CW27" s="10">
        <v>0</v>
      </c>
      <c r="CX27" s="14">
        <v>328.49799999999999</v>
      </c>
      <c r="CY27" s="14">
        <v>600.327</v>
      </c>
      <c r="CZ27" s="14">
        <f t="shared" si="60"/>
        <v>0</v>
      </c>
      <c r="DA27" s="14">
        <f t="shared" si="61"/>
        <v>-1.9139999999998736</v>
      </c>
      <c r="DB27" s="14">
        <f t="shared" si="35"/>
        <v>0</v>
      </c>
    </row>
    <row r="28" spans="1:106" ht="18.95" customHeight="1" x14ac:dyDescent="0.4">
      <c r="A28" s="18" t="s">
        <v>64</v>
      </c>
      <c r="B28" s="19" t="s">
        <v>65</v>
      </c>
      <c r="C28" s="20">
        <v>283.48399999999998</v>
      </c>
      <c r="D28" s="23">
        <f t="shared" si="56"/>
        <v>2.6849999999999996</v>
      </c>
      <c r="E28" s="23">
        <f t="shared" si="57"/>
        <v>8.3660000000000014</v>
      </c>
      <c r="F28" s="23">
        <f t="shared" si="40"/>
        <v>278.74399999999991</v>
      </c>
      <c r="G28" s="23">
        <f t="shared" si="41"/>
        <v>505.5709999999998</v>
      </c>
      <c r="H28" s="23">
        <f t="shared" si="58"/>
        <v>0</v>
      </c>
      <c r="I28" s="23">
        <f t="shared" si="59"/>
        <v>0</v>
      </c>
      <c r="J28" s="23">
        <f t="shared" si="38"/>
        <v>281.42899999999992</v>
      </c>
      <c r="K28" s="23">
        <f t="shared" si="39"/>
        <v>513.93699999999978</v>
      </c>
      <c r="L28" s="25">
        <f t="shared" si="42"/>
        <v>0</v>
      </c>
      <c r="M28" s="25">
        <f t="shared" si="43"/>
        <v>0</v>
      </c>
      <c r="N28" s="25">
        <f t="shared" si="46"/>
        <v>2.0550000000000002</v>
      </c>
      <c r="O28" s="25">
        <f t="shared" si="47"/>
        <v>15.353</v>
      </c>
      <c r="P28" s="25">
        <f t="shared" si="52"/>
        <v>0</v>
      </c>
      <c r="Q28" s="25">
        <f t="shared" si="53"/>
        <v>0</v>
      </c>
      <c r="R28" s="25">
        <f t="shared" si="48"/>
        <v>2.0550000000000002</v>
      </c>
      <c r="S28" s="25">
        <f t="shared" si="49"/>
        <v>15.353</v>
      </c>
      <c r="T28" s="17">
        <f t="shared" si="54"/>
        <v>0</v>
      </c>
      <c r="U28" s="17">
        <f t="shared" si="55"/>
        <v>0</v>
      </c>
      <c r="V28" s="17">
        <f t="shared" si="44"/>
        <v>0</v>
      </c>
      <c r="W28" s="17">
        <f t="shared" si="45"/>
        <v>0</v>
      </c>
      <c r="X28" s="17">
        <f t="shared" si="21"/>
        <v>0</v>
      </c>
      <c r="Y28" s="17">
        <f t="shared" si="22"/>
        <v>0</v>
      </c>
      <c r="Z28" s="17">
        <f t="shared" si="23"/>
        <v>0</v>
      </c>
      <c r="AA28" s="17">
        <f t="shared" si="24"/>
        <v>0</v>
      </c>
      <c r="AB28" s="27">
        <f t="shared" si="50"/>
        <v>2.6849999999999996</v>
      </c>
      <c r="AC28" s="27">
        <f t="shared" si="51"/>
        <v>8.3660000000000014</v>
      </c>
      <c r="AD28" s="27">
        <f t="shared" si="27"/>
        <v>280.79899999999992</v>
      </c>
      <c r="AE28" s="27">
        <f t="shared" si="28"/>
        <v>520.92399999999975</v>
      </c>
      <c r="AF28" s="27">
        <f t="shared" si="29"/>
        <v>0</v>
      </c>
      <c r="AG28" s="27">
        <f t="shared" si="30"/>
        <v>0</v>
      </c>
      <c r="AH28" s="27">
        <f t="shared" si="31"/>
        <v>283.48399999999992</v>
      </c>
      <c r="AI28" s="27">
        <f t="shared" si="32"/>
        <v>529.28999999999974</v>
      </c>
      <c r="AJ28" s="17">
        <v>2.6849999999999996</v>
      </c>
      <c r="AK28" s="10">
        <v>0</v>
      </c>
      <c r="AL28" s="10">
        <v>0</v>
      </c>
      <c r="AM28" s="8">
        <v>8.3660000000000014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8">
        <v>278.74399999999991</v>
      </c>
      <c r="CA28" s="8">
        <v>2.0550000000000002</v>
      </c>
      <c r="CB28" s="7">
        <v>0</v>
      </c>
      <c r="CC28" s="8">
        <v>505.5709999999998</v>
      </c>
      <c r="CD28" s="8">
        <v>15.353</v>
      </c>
      <c r="CE28" s="10">
        <v>0</v>
      </c>
      <c r="CF28" s="10">
        <v>0</v>
      </c>
      <c r="CG28" s="10">
        <v>0</v>
      </c>
      <c r="CH28" s="10">
        <v>0</v>
      </c>
      <c r="CI28" s="10">
        <v>0</v>
      </c>
      <c r="CJ28" s="10">
        <v>0</v>
      </c>
      <c r="CK28" s="10">
        <v>0</v>
      </c>
      <c r="CL28" s="10">
        <v>0</v>
      </c>
      <c r="CM28" s="10">
        <v>0</v>
      </c>
      <c r="CN28" s="10">
        <v>0</v>
      </c>
      <c r="CO28" s="10">
        <v>0</v>
      </c>
      <c r="CP28" s="10">
        <v>0</v>
      </c>
      <c r="CQ28" s="10">
        <v>0</v>
      </c>
      <c r="CR28" s="10">
        <v>0</v>
      </c>
      <c r="CS28" s="10">
        <v>0</v>
      </c>
      <c r="CT28" s="10">
        <v>0</v>
      </c>
      <c r="CU28" s="10">
        <v>0</v>
      </c>
      <c r="CV28" s="10">
        <v>0</v>
      </c>
      <c r="CW28" s="10">
        <v>0</v>
      </c>
      <c r="CX28" s="14">
        <v>283.48400000000004</v>
      </c>
      <c r="CY28" s="14">
        <v>527.1099999999999</v>
      </c>
      <c r="CZ28" s="14">
        <f t="shared" si="60"/>
        <v>0</v>
      </c>
      <c r="DA28" s="14">
        <f t="shared" si="61"/>
        <v>2.1799999999998363</v>
      </c>
      <c r="DB28" s="14">
        <f t="shared" si="35"/>
        <v>0</v>
      </c>
    </row>
    <row r="29" spans="1:106" ht="18.95" customHeight="1" x14ac:dyDescent="0.4">
      <c r="A29" s="18" t="s">
        <v>66</v>
      </c>
      <c r="B29" s="19" t="s">
        <v>67</v>
      </c>
      <c r="C29" s="20">
        <v>443.14400000000023</v>
      </c>
      <c r="D29" s="23">
        <f t="shared" si="56"/>
        <v>3.5460000000000003</v>
      </c>
      <c r="E29" s="23">
        <f t="shared" si="57"/>
        <v>12.129000000000003</v>
      </c>
      <c r="F29" s="23">
        <f t="shared" si="40"/>
        <v>439.59800000000018</v>
      </c>
      <c r="G29" s="23">
        <f t="shared" si="41"/>
        <v>699.74000000000035</v>
      </c>
      <c r="H29" s="23">
        <f t="shared" si="58"/>
        <v>0</v>
      </c>
      <c r="I29" s="23">
        <f t="shared" si="59"/>
        <v>0</v>
      </c>
      <c r="J29" s="23">
        <f t="shared" si="38"/>
        <v>443.14400000000018</v>
      </c>
      <c r="K29" s="23">
        <f t="shared" si="39"/>
        <v>711.86900000000037</v>
      </c>
      <c r="L29" s="25">
        <f t="shared" si="42"/>
        <v>0</v>
      </c>
      <c r="M29" s="25">
        <f t="shared" si="43"/>
        <v>0</v>
      </c>
      <c r="N29" s="25">
        <f t="shared" si="46"/>
        <v>0</v>
      </c>
      <c r="O29" s="25">
        <f t="shared" si="47"/>
        <v>0</v>
      </c>
      <c r="P29" s="25">
        <f t="shared" si="52"/>
        <v>0</v>
      </c>
      <c r="Q29" s="25">
        <f t="shared" si="53"/>
        <v>0</v>
      </c>
      <c r="R29" s="25">
        <f t="shared" si="48"/>
        <v>0</v>
      </c>
      <c r="S29" s="25">
        <f t="shared" si="49"/>
        <v>0</v>
      </c>
      <c r="T29" s="17">
        <f t="shared" si="54"/>
        <v>0</v>
      </c>
      <c r="U29" s="17">
        <f t="shared" si="55"/>
        <v>0</v>
      </c>
      <c r="V29" s="17">
        <f t="shared" si="44"/>
        <v>0</v>
      </c>
      <c r="W29" s="17">
        <f t="shared" si="45"/>
        <v>0</v>
      </c>
      <c r="X29" s="17">
        <f t="shared" si="21"/>
        <v>0</v>
      </c>
      <c r="Y29" s="17">
        <f t="shared" si="22"/>
        <v>0</v>
      </c>
      <c r="Z29" s="17">
        <f t="shared" si="23"/>
        <v>0</v>
      </c>
      <c r="AA29" s="17">
        <f t="shared" si="24"/>
        <v>0</v>
      </c>
      <c r="AB29" s="27">
        <f t="shared" si="50"/>
        <v>3.5460000000000003</v>
      </c>
      <c r="AC29" s="27">
        <f t="shared" si="51"/>
        <v>12.129000000000003</v>
      </c>
      <c r="AD29" s="27">
        <f t="shared" si="27"/>
        <v>439.59800000000018</v>
      </c>
      <c r="AE29" s="27">
        <f t="shared" si="28"/>
        <v>699.74000000000035</v>
      </c>
      <c r="AF29" s="27">
        <f t="shared" si="29"/>
        <v>0</v>
      </c>
      <c r="AG29" s="27">
        <f t="shared" si="30"/>
        <v>0</v>
      </c>
      <c r="AH29" s="27">
        <f t="shared" si="31"/>
        <v>443.14400000000018</v>
      </c>
      <c r="AI29" s="27">
        <f t="shared" si="32"/>
        <v>711.86900000000037</v>
      </c>
      <c r="AJ29" s="17">
        <v>3.5460000000000003</v>
      </c>
      <c r="AK29" s="10">
        <v>0</v>
      </c>
      <c r="AL29" s="10">
        <v>0</v>
      </c>
      <c r="AM29" s="8">
        <v>12.129000000000003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8">
        <v>439.59800000000018</v>
      </c>
      <c r="CA29" s="7">
        <v>0</v>
      </c>
      <c r="CB29" s="7">
        <v>0</v>
      </c>
      <c r="CC29" s="8">
        <v>699.74000000000035</v>
      </c>
      <c r="CD29" s="7">
        <v>0</v>
      </c>
      <c r="CE29" s="10">
        <v>0</v>
      </c>
      <c r="CF29" s="10">
        <v>0</v>
      </c>
      <c r="CG29" s="10">
        <v>0</v>
      </c>
      <c r="CH29" s="10">
        <v>0</v>
      </c>
      <c r="CI29" s="10">
        <v>0</v>
      </c>
      <c r="CJ29" s="10">
        <v>0</v>
      </c>
      <c r="CK29" s="10">
        <v>0</v>
      </c>
      <c r="CL29" s="10">
        <v>0</v>
      </c>
      <c r="CM29" s="10">
        <v>0</v>
      </c>
      <c r="CN29" s="10">
        <v>0</v>
      </c>
      <c r="CO29" s="10">
        <v>0</v>
      </c>
      <c r="CP29" s="10">
        <v>0</v>
      </c>
      <c r="CQ29" s="10">
        <v>0</v>
      </c>
      <c r="CR29" s="10">
        <v>0</v>
      </c>
      <c r="CS29" s="10">
        <v>0</v>
      </c>
      <c r="CT29" s="10">
        <v>0</v>
      </c>
      <c r="CU29" s="10">
        <v>0</v>
      </c>
      <c r="CV29" s="10">
        <v>0</v>
      </c>
      <c r="CW29" s="10">
        <v>0</v>
      </c>
      <c r="CX29" s="14">
        <v>443.14400000000001</v>
      </c>
      <c r="CY29" s="14">
        <v>711.86900000000014</v>
      </c>
      <c r="CZ29" s="14">
        <f t="shared" ref="CZ29:CZ38" si="62">AH29-CX29</f>
        <v>0</v>
      </c>
      <c r="DA29" s="14">
        <f t="shared" ref="DA29:DA38" si="63">AI29-CY29</f>
        <v>0</v>
      </c>
      <c r="DB29" s="14">
        <f t="shared" si="35"/>
        <v>0</v>
      </c>
    </row>
    <row r="30" spans="1:106" ht="18.95" customHeight="1" x14ac:dyDescent="0.4">
      <c r="A30" s="18" t="s">
        <v>68</v>
      </c>
      <c r="B30" s="19" t="s">
        <v>69</v>
      </c>
      <c r="C30" s="20">
        <v>204.25000000000006</v>
      </c>
      <c r="D30" s="23">
        <f t="shared" si="56"/>
        <v>66.898999999999972</v>
      </c>
      <c r="E30" s="23">
        <f t="shared" si="57"/>
        <v>277.46999999999997</v>
      </c>
      <c r="F30" s="23">
        <f t="shared" si="40"/>
        <v>137.351</v>
      </c>
      <c r="G30" s="23">
        <f t="shared" si="41"/>
        <v>288.97399999999999</v>
      </c>
      <c r="H30" s="23">
        <f t="shared" si="58"/>
        <v>0</v>
      </c>
      <c r="I30" s="23">
        <f t="shared" si="59"/>
        <v>0</v>
      </c>
      <c r="J30" s="23">
        <f t="shared" si="38"/>
        <v>204.24999999999997</v>
      </c>
      <c r="K30" s="23">
        <f t="shared" si="39"/>
        <v>566.44399999999996</v>
      </c>
      <c r="L30" s="25">
        <f t="shared" si="42"/>
        <v>0</v>
      </c>
      <c r="M30" s="25">
        <f t="shared" si="43"/>
        <v>0</v>
      </c>
      <c r="N30" s="25">
        <f t="shared" si="46"/>
        <v>0</v>
      </c>
      <c r="O30" s="25">
        <f t="shared" si="47"/>
        <v>0</v>
      </c>
      <c r="P30" s="25">
        <f t="shared" si="52"/>
        <v>0</v>
      </c>
      <c r="Q30" s="25">
        <f t="shared" si="53"/>
        <v>0</v>
      </c>
      <c r="R30" s="25">
        <f t="shared" si="48"/>
        <v>0</v>
      </c>
      <c r="S30" s="25">
        <f t="shared" si="49"/>
        <v>0</v>
      </c>
      <c r="T30" s="17">
        <f t="shared" si="54"/>
        <v>0</v>
      </c>
      <c r="U30" s="17">
        <f t="shared" si="55"/>
        <v>0</v>
      </c>
      <c r="V30" s="17">
        <f t="shared" si="44"/>
        <v>0</v>
      </c>
      <c r="W30" s="17">
        <f t="shared" si="45"/>
        <v>0</v>
      </c>
      <c r="X30" s="17">
        <f t="shared" si="21"/>
        <v>0</v>
      </c>
      <c r="Y30" s="17">
        <f t="shared" si="22"/>
        <v>0</v>
      </c>
      <c r="Z30" s="17">
        <f t="shared" si="23"/>
        <v>0</v>
      </c>
      <c r="AA30" s="17">
        <f t="shared" si="24"/>
        <v>0</v>
      </c>
      <c r="AB30" s="27">
        <f t="shared" si="50"/>
        <v>66.898999999999972</v>
      </c>
      <c r="AC30" s="27">
        <f t="shared" si="51"/>
        <v>277.46999999999997</v>
      </c>
      <c r="AD30" s="27">
        <f t="shared" si="27"/>
        <v>137.351</v>
      </c>
      <c r="AE30" s="27">
        <f t="shared" si="28"/>
        <v>288.97399999999999</v>
      </c>
      <c r="AF30" s="27">
        <f t="shared" si="29"/>
        <v>0</v>
      </c>
      <c r="AG30" s="27">
        <f t="shared" si="30"/>
        <v>0</v>
      </c>
      <c r="AH30" s="27">
        <f t="shared" si="31"/>
        <v>204.24999999999997</v>
      </c>
      <c r="AI30" s="27">
        <f t="shared" si="32"/>
        <v>566.44399999999996</v>
      </c>
      <c r="AJ30" s="17">
        <v>66.898999999999972</v>
      </c>
      <c r="AK30" s="10">
        <v>0</v>
      </c>
      <c r="AL30" s="10">
        <v>0</v>
      </c>
      <c r="AM30" s="8">
        <v>277.46999999999997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  <c r="BO30" s="10">
        <v>0</v>
      </c>
      <c r="BP30" s="10">
        <v>0</v>
      </c>
      <c r="BQ30" s="10">
        <v>0</v>
      </c>
      <c r="BR30" s="10">
        <v>0</v>
      </c>
      <c r="BS30" s="10">
        <v>0</v>
      </c>
      <c r="BT30" s="10">
        <v>0</v>
      </c>
      <c r="BU30" s="10">
        <v>0</v>
      </c>
      <c r="BV30" s="10">
        <v>0</v>
      </c>
      <c r="BW30" s="10">
        <v>0</v>
      </c>
      <c r="BX30" s="10">
        <v>0</v>
      </c>
      <c r="BY30" s="10">
        <v>0</v>
      </c>
      <c r="BZ30" s="8">
        <v>122.95100000000001</v>
      </c>
      <c r="CA30" s="7">
        <v>0</v>
      </c>
      <c r="CB30" s="7">
        <v>0</v>
      </c>
      <c r="CC30" s="8">
        <v>238.51999999999998</v>
      </c>
      <c r="CD30" s="7">
        <v>0</v>
      </c>
      <c r="CE30" s="10">
        <v>0</v>
      </c>
      <c r="CF30" s="8">
        <v>14.400000000000002</v>
      </c>
      <c r="CG30" s="10">
        <v>0</v>
      </c>
      <c r="CH30" s="10">
        <v>0</v>
      </c>
      <c r="CI30" s="8">
        <v>50.454000000000008</v>
      </c>
      <c r="CJ30" s="10">
        <v>0</v>
      </c>
      <c r="CK30" s="10">
        <v>0</v>
      </c>
      <c r="CL30" s="10">
        <v>0</v>
      </c>
      <c r="CM30" s="10">
        <v>0</v>
      </c>
      <c r="CN30" s="10">
        <v>0</v>
      </c>
      <c r="CO30" s="10">
        <v>0</v>
      </c>
      <c r="CP30" s="10">
        <v>0</v>
      </c>
      <c r="CQ30" s="10">
        <v>0</v>
      </c>
      <c r="CR30" s="10">
        <v>0</v>
      </c>
      <c r="CS30" s="10">
        <v>0</v>
      </c>
      <c r="CT30" s="10">
        <v>0</v>
      </c>
      <c r="CU30" s="10">
        <v>0</v>
      </c>
      <c r="CV30" s="10">
        <v>0</v>
      </c>
      <c r="CW30" s="10">
        <v>0</v>
      </c>
      <c r="CX30" s="14">
        <v>204.25</v>
      </c>
      <c r="CY30" s="14">
        <v>567.04399999999976</v>
      </c>
      <c r="CZ30" s="14">
        <f t="shared" si="62"/>
        <v>0</v>
      </c>
      <c r="DA30" s="14">
        <f t="shared" si="63"/>
        <v>-0.59999999999979536</v>
      </c>
      <c r="DB30" s="14">
        <f t="shared" si="35"/>
        <v>0</v>
      </c>
    </row>
    <row r="31" spans="1:106" ht="18.95" customHeight="1" x14ac:dyDescent="0.4">
      <c r="A31" s="18" t="s">
        <v>70</v>
      </c>
      <c r="B31" s="19" t="s">
        <v>71</v>
      </c>
      <c r="C31" s="20">
        <v>419.44499999999977</v>
      </c>
      <c r="D31" s="23">
        <f t="shared" si="56"/>
        <v>153.66900000000001</v>
      </c>
      <c r="E31" s="23">
        <f t="shared" si="57"/>
        <v>393.15200000000004</v>
      </c>
      <c r="F31" s="23">
        <f>AP31+AV31+BB31+BH31+BN31+BT31+BZ31+CF31</f>
        <v>257.19199999999995</v>
      </c>
      <c r="G31" s="23">
        <f>AS31+AY31+BE31+BK31+BQ31+BW31+CC31+CI31</f>
        <v>499.02599999999967</v>
      </c>
      <c r="H31" s="23">
        <f t="shared" si="58"/>
        <v>0</v>
      </c>
      <c r="I31" s="23">
        <f t="shared" si="59"/>
        <v>0</v>
      </c>
      <c r="J31" s="23">
        <f>D31+F31+H31</f>
        <v>410.86099999999999</v>
      </c>
      <c r="K31" s="23">
        <f>E31+G31+I31</f>
        <v>892.17799999999966</v>
      </c>
      <c r="L31" s="25">
        <f>AK31</f>
        <v>4.0850000000000009</v>
      </c>
      <c r="M31" s="25">
        <f>AN31</f>
        <v>13.997000000000003</v>
      </c>
      <c r="N31" s="25">
        <f t="shared" si="46"/>
        <v>4.4990000000000006</v>
      </c>
      <c r="O31" s="25">
        <f t="shared" si="47"/>
        <v>9.0670000000000002</v>
      </c>
      <c r="P31" s="25">
        <f t="shared" si="52"/>
        <v>0</v>
      </c>
      <c r="Q31" s="25">
        <f t="shared" si="53"/>
        <v>0</v>
      </c>
      <c r="R31" s="25">
        <f t="shared" si="48"/>
        <v>8.5840000000000014</v>
      </c>
      <c r="S31" s="25">
        <f t="shared" si="49"/>
        <v>23.064000000000004</v>
      </c>
      <c r="T31" s="17">
        <f t="shared" si="54"/>
        <v>0</v>
      </c>
      <c r="U31" s="17">
        <f t="shared" si="55"/>
        <v>0</v>
      </c>
      <c r="V31" s="17">
        <f t="shared" si="44"/>
        <v>0</v>
      </c>
      <c r="W31" s="17">
        <f t="shared" si="45"/>
        <v>0</v>
      </c>
      <c r="X31" s="17">
        <f t="shared" si="21"/>
        <v>0</v>
      </c>
      <c r="Y31" s="17">
        <f t="shared" si="22"/>
        <v>0</v>
      </c>
      <c r="Z31" s="17">
        <f t="shared" si="23"/>
        <v>0</v>
      </c>
      <c r="AA31" s="17">
        <f t="shared" si="24"/>
        <v>0</v>
      </c>
      <c r="AB31" s="27">
        <f t="shared" si="50"/>
        <v>157.75400000000002</v>
      </c>
      <c r="AC31" s="27">
        <f t="shared" si="51"/>
        <v>407.14900000000006</v>
      </c>
      <c r="AD31" s="27">
        <f t="shared" si="27"/>
        <v>261.69099999999997</v>
      </c>
      <c r="AE31" s="27">
        <f t="shared" si="28"/>
        <v>508.09299999999968</v>
      </c>
      <c r="AF31" s="27">
        <f t="shared" si="29"/>
        <v>0</v>
      </c>
      <c r="AG31" s="27">
        <f t="shared" si="30"/>
        <v>0</v>
      </c>
      <c r="AH31" s="27">
        <f t="shared" si="31"/>
        <v>419.44499999999999</v>
      </c>
      <c r="AI31" s="27">
        <f t="shared" si="32"/>
        <v>915.24199999999973</v>
      </c>
      <c r="AJ31" s="17">
        <v>153.66900000000001</v>
      </c>
      <c r="AK31" s="8">
        <v>4.0850000000000009</v>
      </c>
      <c r="AL31" s="10">
        <v>0</v>
      </c>
      <c r="AM31" s="8">
        <v>393.15200000000004</v>
      </c>
      <c r="AN31" s="8">
        <v>13.997000000000003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10">
        <v>0</v>
      </c>
      <c r="BZ31" s="8">
        <v>257.19199999999995</v>
      </c>
      <c r="CA31" s="8">
        <v>4.4990000000000006</v>
      </c>
      <c r="CB31" s="7">
        <v>0</v>
      </c>
      <c r="CC31" s="8">
        <v>499.02599999999967</v>
      </c>
      <c r="CD31" s="8">
        <v>9.0670000000000002</v>
      </c>
      <c r="CE31" s="10">
        <v>0</v>
      </c>
      <c r="CF31" s="10">
        <v>0</v>
      </c>
      <c r="CG31" s="10">
        <v>0</v>
      </c>
      <c r="CH31" s="10">
        <v>0</v>
      </c>
      <c r="CI31" s="10">
        <v>0</v>
      </c>
      <c r="CJ31" s="10">
        <v>0</v>
      </c>
      <c r="CK31" s="10">
        <v>0</v>
      </c>
      <c r="CL31" s="10">
        <v>0</v>
      </c>
      <c r="CM31" s="10">
        <v>0</v>
      </c>
      <c r="CN31" s="10">
        <v>0</v>
      </c>
      <c r="CO31" s="10">
        <v>0</v>
      </c>
      <c r="CP31" s="10">
        <v>0</v>
      </c>
      <c r="CQ31" s="10">
        <v>0</v>
      </c>
      <c r="CR31" s="10">
        <v>0</v>
      </c>
      <c r="CS31" s="10">
        <v>0</v>
      </c>
      <c r="CT31" s="10">
        <v>0</v>
      </c>
      <c r="CU31" s="10">
        <v>0</v>
      </c>
      <c r="CV31" s="10">
        <v>0</v>
      </c>
      <c r="CW31" s="10">
        <v>0</v>
      </c>
      <c r="CX31" s="14">
        <v>419.44500000000005</v>
      </c>
      <c r="CY31" s="14">
        <v>904.19600000000003</v>
      </c>
      <c r="CZ31" s="14">
        <f t="shared" si="62"/>
        <v>0</v>
      </c>
      <c r="DA31" s="14">
        <f t="shared" si="63"/>
        <v>11.045999999999708</v>
      </c>
      <c r="DB31" s="14">
        <f>C31-AH31</f>
        <v>0</v>
      </c>
    </row>
    <row r="32" spans="1:106" ht="18.95" customHeight="1" x14ac:dyDescent="0.4">
      <c r="A32" s="18" t="s">
        <v>72</v>
      </c>
      <c r="B32" s="19" t="s">
        <v>73</v>
      </c>
      <c r="C32" s="20">
        <v>304.64099999999985</v>
      </c>
      <c r="D32" s="23">
        <f t="shared" si="56"/>
        <v>19.063000000000002</v>
      </c>
      <c r="E32" s="23">
        <f t="shared" si="57"/>
        <v>40.073</v>
      </c>
      <c r="F32" s="23">
        <f t="shared" ref="F32:F43" si="64">AP32+AV32+BB32+BH32+BN32+BT32+BZ32+CF32</f>
        <v>285.57799999999992</v>
      </c>
      <c r="G32" s="23">
        <f t="shared" ref="G32:G43" si="65">AS32+AY32+BE32+BK32+BQ32+BW32+CC32+CI32</f>
        <v>514.75699999999972</v>
      </c>
      <c r="H32" s="23">
        <f t="shared" si="58"/>
        <v>0</v>
      </c>
      <c r="I32" s="23">
        <f t="shared" si="59"/>
        <v>0</v>
      </c>
      <c r="J32" s="23">
        <f t="shared" ref="J32:J44" si="66">D32+F32+H32</f>
        <v>304.64099999999991</v>
      </c>
      <c r="K32" s="23">
        <f t="shared" ref="K32:K44" si="67">E32+G32+I32</f>
        <v>554.8299999999997</v>
      </c>
      <c r="L32" s="25">
        <f t="shared" ref="L32:L41" si="68">AK32</f>
        <v>0</v>
      </c>
      <c r="M32" s="25">
        <f t="shared" ref="M32:M41" si="69">AN32</f>
        <v>0</v>
      </c>
      <c r="N32" s="25">
        <f t="shared" si="46"/>
        <v>0</v>
      </c>
      <c r="O32" s="25">
        <f t="shared" si="47"/>
        <v>0</v>
      </c>
      <c r="P32" s="25">
        <f t="shared" si="52"/>
        <v>0</v>
      </c>
      <c r="Q32" s="25">
        <f t="shared" si="53"/>
        <v>0</v>
      </c>
      <c r="R32" s="25">
        <f t="shared" si="48"/>
        <v>0</v>
      </c>
      <c r="S32" s="25">
        <f t="shared" si="49"/>
        <v>0</v>
      </c>
      <c r="T32" s="17">
        <f t="shared" si="54"/>
        <v>0</v>
      </c>
      <c r="U32" s="17">
        <f t="shared" si="55"/>
        <v>0</v>
      </c>
      <c r="V32" s="17">
        <f t="shared" si="44"/>
        <v>0</v>
      </c>
      <c r="W32" s="17">
        <f t="shared" si="45"/>
        <v>0</v>
      </c>
      <c r="X32" s="17">
        <f t="shared" si="21"/>
        <v>0</v>
      </c>
      <c r="Y32" s="17">
        <f t="shared" si="22"/>
        <v>0</v>
      </c>
      <c r="Z32" s="17">
        <f t="shared" si="23"/>
        <v>0</v>
      </c>
      <c r="AA32" s="17">
        <f t="shared" si="24"/>
        <v>0</v>
      </c>
      <c r="AB32" s="27">
        <f t="shared" si="50"/>
        <v>19.063000000000002</v>
      </c>
      <c r="AC32" s="27">
        <f t="shared" si="51"/>
        <v>40.073</v>
      </c>
      <c r="AD32" s="27">
        <f t="shared" si="27"/>
        <v>285.57799999999992</v>
      </c>
      <c r="AE32" s="27">
        <f t="shared" si="28"/>
        <v>514.75699999999972</v>
      </c>
      <c r="AF32" s="27">
        <f t="shared" si="29"/>
        <v>0</v>
      </c>
      <c r="AG32" s="27">
        <f t="shared" si="30"/>
        <v>0</v>
      </c>
      <c r="AH32" s="27">
        <f t="shared" si="31"/>
        <v>304.64099999999991</v>
      </c>
      <c r="AI32" s="27">
        <f t="shared" si="32"/>
        <v>554.8299999999997</v>
      </c>
      <c r="AJ32" s="17">
        <v>19.063000000000002</v>
      </c>
      <c r="AK32" s="10">
        <v>0</v>
      </c>
      <c r="AL32" s="10">
        <v>0</v>
      </c>
      <c r="AM32" s="8">
        <v>40.073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0</v>
      </c>
      <c r="BQ32" s="10">
        <v>0</v>
      </c>
      <c r="BR32" s="10">
        <v>0</v>
      </c>
      <c r="BS32" s="10">
        <v>0</v>
      </c>
      <c r="BT32" s="10">
        <v>0</v>
      </c>
      <c r="BU32" s="10">
        <v>0</v>
      </c>
      <c r="BV32" s="10">
        <v>0</v>
      </c>
      <c r="BW32" s="10">
        <v>0</v>
      </c>
      <c r="BX32" s="10">
        <v>0</v>
      </c>
      <c r="BY32" s="10">
        <v>0</v>
      </c>
      <c r="BZ32" s="8">
        <v>285.57799999999992</v>
      </c>
      <c r="CA32" s="7">
        <v>0</v>
      </c>
      <c r="CB32" s="7">
        <v>0</v>
      </c>
      <c r="CC32" s="8">
        <v>514.75699999999972</v>
      </c>
      <c r="CD32" s="7">
        <v>0</v>
      </c>
      <c r="CE32" s="10">
        <v>0</v>
      </c>
      <c r="CF32" s="10">
        <v>0</v>
      </c>
      <c r="CG32" s="10">
        <v>0</v>
      </c>
      <c r="CH32" s="10">
        <v>0</v>
      </c>
      <c r="CI32" s="10">
        <v>0</v>
      </c>
      <c r="CJ32" s="10">
        <v>0</v>
      </c>
      <c r="CK32" s="10">
        <v>0</v>
      </c>
      <c r="CL32" s="10">
        <v>0</v>
      </c>
      <c r="CM32" s="10">
        <v>0</v>
      </c>
      <c r="CN32" s="10">
        <v>0</v>
      </c>
      <c r="CO32" s="10">
        <v>0</v>
      </c>
      <c r="CP32" s="10">
        <v>0</v>
      </c>
      <c r="CQ32" s="10">
        <v>0</v>
      </c>
      <c r="CR32" s="10">
        <v>0</v>
      </c>
      <c r="CS32" s="10">
        <v>0</v>
      </c>
      <c r="CT32" s="10">
        <v>0</v>
      </c>
      <c r="CU32" s="10">
        <v>0</v>
      </c>
      <c r="CV32" s="10">
        <v>0</v>
      </c>
      <c r="CW32" s="10">
        <v>0</v>
      </c>
      <c r="CX32" s="14">
        <v>304.64099999999996</v>
      </c>
      <c r="CY32" s="14">
        <v>554.82999999999993</v>
      </c>
      <c r="CZ32" s="14">
        <f t="shared" si="62"/>
        <v>0</v>
      </c>
      <c r="DA32" s="14">
        <f t="shared" si="63"/>
        <v>0</v>
      </c>
      <c r="DB32" s="14">
        <f t="shared" si="35"/>
        <v>0</v>
      </c>
    </row>
    <row r="33" spans="1:106" ht="18.95" customHeight="1" x14ac:dyDescent="0.4">
      <c r="A33" s="18" t="s">
        <v>74</v>
      </c>
      <c r="B33" s="19" t="s">
        <v>75</v>
      </c>
      <c r="C33" s="20">
        <v>155.60299999999995</v>
      </c>
      <c r="D33" s="23">
        <f t="shared" si="56"/>
        <v>27.156999999999996</v>
      </c>
      <c r="E33" s="23">
        <f t="shared" si="57"/>
        <v>100.12499999999997</v>
      </c>
      <c r="F33" s="23">
        <f t="shared" si="64"/>
        <v>110.30900000000003</v>
      </c>
      <c r="G33" s="23">
        <f t="shared" si="65"/>
        <v>410.75299999999993</v>
      </c>
      <c r="H33" s="23">
        <f t="shared" si="58"/>
        <v>0</v>
      </c>
      <c r="I33" s="23">
        <f t="shared" si="59"/>
        <v>0</v>
      </c>
      <c r="J33" s="23">
        <f t="shared" si="66"/>
        <v>137.46600000000001</v>
      </c>
      <c r="K33" s="23">
        <f t="shared" si="67"/>
        <v>510.87799999999993</v>
      </c>
      <c r="L33" s="25">
        <f t="shared" si="68"/>
        <v>1.2050000000000001</v>
      </c>
      <c r="M33" s="25">
        <f t="shared" si="69"/>
        <v>4.82</v>
      </c>
      <c r="N33" s="25">
        <f t="shared" si="46"/>
        <v>16.932000000000002</v>
      </c>
      <c r="O33" s="25">
        <f t="shared" si="47"/>
        <v>65.665999999999997</v>
      </c>
      <c r="P33" s="25">
        <f t="shared" si="52"/>
        <v>0</v>
      </c>
      <c r="Q33" s="25">
        <f t="shared" si="53"/>
        <v>0</v>
      </c>
      <c r="R33" s="25">
        <f t="shared" si="48"/>
        <v>18.137</v>
      </c>
      <c r="S33" s="25">
        <f t="shared" si="49"/>
        <v>70.48599999999999</v>
      </c>
      <c r="T33" s="17">
        <f t="shared" si="54"/>
        <v>0</v>
      </c>
      <c r="U33" s="17">
        <f t="shared" si="55"/>
        <v>0</v>
      </c>
      <c r="V33" s="17">
        <f t="shared" si="44"/>
        <v>0</v>
      </c>
      <c r="W33" s="17">
        <f t="shared" si="45"/>
        <v>0</v>
      </c>
      <c r="X33" s="17">
        <f t="shared" si="21"/>
        <v>0</v>
      </c>
      <c r="Y33" s="17">
        <f t="shared" si="22"/>
        <v>0</v>
      </c>
      <c r="Z33" s="17">
        <f t="shared" si="23"/>
        <v>0</v>
      </c>
      <c r="AA33" s="17">
        <f t="shared" si="24"/>
        <v>0</v>
      </c>
      <c r="AB33" s="27">
        <f t="shared" si="50"/>
        <v>28.361999999999995</v>
      </c>
      <c r="AC33" s="27">
        <f t="shared" si="51"/>
        <v>104.94499999999996</v>
      </c>
      <c r="AD33" s="27">
        <f t="shared" si="27"/>
        <v>127.24100000000003</v>
      </c>
      <c r="AE33" s="27">
        <f t="shared" si="28"/>
        <v>476.41899999999993</v>
      </c>
      <c r="AF33" s="27">
        <f t="shared" si="29"/>
        <v>0</v>
      </c>
      <c r="AG33" s="27">
        <f t="shared" si="30"/>
        <v>0</v>
      </c>
      <c r="AH33" s="27">
        <f t="shared" si="31"/>
        <v>155.60300000000001</v>
      </c>
      <c r="AI33" s="27">
        <f t="shared" si="32"/>
        <v>581.36399999999992</v>
      </c>
      <c r="AJ33" s="17">
        <v>27.156999999999996</v>
      </c>
      <c r="AK33" s="8">
        <v>1.2050000000000001</v>
      </c>
      <c r="AL33" s="10">
        <v>0</v>
      </c>
      <c r="AM33" s="8">
        <v>100.12499999999997</v>
      </c>
      <c r="AN33" s="8">
        <v>4.82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8">
        <v>110.30900000000003</v>
      </c>
      <c r="CA33" s="8">
        <v>16.932000000000002</v>
      </c>
      <c r="CB33" s="7">
        <v>0</v>
      </c>
      <c r="CC33" s="8">
        <v>410.75299999999993</v>
      </c>
      <c r="CD33" s="8">
        <v>65.665999999999997</v>
      </c>
      <c r="CE33" s="10">
        <v>0</v>
      </c>
      <c r="CF33" s="10">
        <v>0</v>
      </c>
      <c r="CG33" s="10">
        <v>0</v>
      </c>
      <c r="CH33" s="10">
        <v>0</v>
      </c>
      <c r="CI33" s="10">
        <v>0</v>
      </c>
      <c r="CJ33" s="10">
        <v>0</v>
      </c>
      <c r="CK33" s="10">
        <v>0</v>
      </c>
      <c r="CL33" s="10">
        <v>0</v>
      </c>
      <c r="CM33" s="10">
        <v>0</v>
      </c>
      <c r="CN33" s="10">
        <v>0</v>
      </c>
      <c r="CO33" s="10">
        <v>0</v>
      </c>
      <c r="CP33" s="10">
        <v>0</v>
      </c>
      <c r="CQ33" s="10">
        <v>0</v>
      </c>
      <c r="CR33" s="10">
        <v>0</v>
      </c>
      <c r="CS33" s="10">
        <v>0</v>
      </c>
      <c r="CT33" s="10">
        <v>0</v>
      </c>
      <c r="CU33" s="10">
        <v>0</v>
      </c>
      <c r="CV33" s="10">
        <v>0</v>
      </c>
      <c r="CW33" s="10">
        <v>0</v>
      </c>
      <c r="CX33" s="14">
        <v>155.60300000000001</v>
      </c>
      <c r="CY33" s="14">
        <v>574.74300000000005</v>
      </c>
      <c r="CZ33" s="14">
        <f t="shared" si="62"/>
        <v>0</v>
      </c>
      <c r="DA33" s="14">
        <f t="shared" si="63"/>
        <v>6.6209999999998672</v>
      </c>
      <c r="DB33" s="14">
        <f t="shared" si="35"/>
        <v>0</v>
      </c>
    </row>
    <row r="34" spans="1:106" ht="18.95" customHeight="1" x14ac:dyDescent="0.4">
      <c r="A34" s="18" t="s">
        <v>76</v>
      </c>
      <c r="B34" s="19" t="s">
        <v>77</v>
      </c>
      <c r="C34" s="20">
        <v>265.35899999999998</v>
      </c>
      <c r="D34" s="23">
        <f>AJ34</f>
        <v>29.162000000000003</v>
      </c>
      <c r="E34" s="23">
        <f>AM34</f>
        <v>99.402999999999992</v>
      </c>
      <c r="F34" s="23">
        <f t="shared" si="64"/>
        <v>224.20699999999994</v>
      </c>
      <c r="G34" s="23">
        <f t="shared" si="65"/>
        <v>465.20099999999996</v>
      </c>
      <c r="H34" s="23">
        <f t="shared" si="58"/>
        <v>0</v>
      </c>
      <c r="I34" s="23">
        <f t="shared" si="59"/>
        <v>0</v>
      </c>
      <c r="J34" s="23">
        <f t="shared" si="66"/>
        <v>253.36899999999994</v>
      </c>
      <c r="K34" s="23">
        <f t="shared" si="67"/>
        <v>564.60399999999993</v>
      </c>
      <c r="L34" s="25">
        <f t="shared" si="68"/>
        <v>11.74</v>
      </c>
      <c r="M34" s="25">
        <f t="shared" si="69"/>
        <v>11.74</v>
      </c>
      <c r="N34" s="25">
        <f t="shared" si="46"/>
        <v>0.25</v>
      </c>
      <c r="O34" s="25">
        <f t="shared" si="47"/>
        <v>0.75</v>
      </c>
      <c r="P34" s="25">
        <f t="shared" si="52"/>
        <v>0</v>
      </c>
      <c r="Q34" s="25">
        <f t="shared" si="53"/>
        <v>0</v>
      </c>
      <c r="R34" s="25">
        <f t="shared" si="48"/>
        <v>11.99</v>
      </c>
      <c r="S34" s="25">
        <f t="shared" si="49"/>
        <v>12.49</v>
      </c>
      <c r="T34" s="17">
        <f>AL34</f>
        <v>0</v>
      </c>
      <c r="U34" s="17">
        <f>AO34</f>
        <v>0</v>
      </c>
      <c r="V34" s="17">
        <f t="shared" si="44"/>
        <v>0</v>
      </c>
      <c r="W34" s="17">
        <f t="shared" si="45"/>
        <v>0</v>
      </c>
      <c r="X34" s="17">
        <f t="shared" si="21"/>
        <v>0</v>
      </c>
      <c r="Y34" s="17">
        <f t="shared" si="22"/>
        <v>0</v>
      </c>
      <c r="Z34" s="17">
        <f t="shared" si="23"/>
        <v>0</v>
      </c>
      <c r="AA34" s="17">
        <f t="shared" si="24"/>
        <v>0</v>
      </c>
      <c r="AB34" s="27">
        <f t="shared" si="50"/>
        <v>40.902000000000001</v>
      </c>
      <c r="AC34" s="27">
        <f t="shared" si="51"/>
        <v>111.14299999999999</v>
      </c>
      <c r="AD34" s="27">
        <f t="shared" si="27"/>
        <v>224.45699999999994</v>
      </c>
      <c r="AE34" s="27">
        <f t="shared" si="28"/>
        <v>465.95099999999996</v>
      </c>
      <c r="AF34" s="27">
        <f t="shared" si="29"/>
        <v>0</v>
      </c>
      <c r="AG34" s="27">
        <f t="shared" si="30"/>
        <v>0</v>
      </c>
      <c r="AH34" s="27">
        <f t="shared" si="31"/>
        <v>265.35899999999992</v>
      </c>
      <c r="AI34" s="27">
        <f t="shared" si="32"/>
        <v>577.09399999999994</v>
      </c>
      <c r="AJ34" s="17">
        <v>29.162000000000003</v>
      </c>
      <c r="AK34" s="17">
        <v>11.74</v>
      </c>
      <c r="AL34" s="17">
        <v>0</v>
      </c>
      <c r="AM34" s="17">
        <v>99.402999999999992</v>
      </c>
      <c r="AN34" s="17">
        <v>11.74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17">
        <v>0</v>
      </c>
      <c r="BE34" s="17">
        <v>0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0</v>
      </c>
      <c r="BM34" s="17">
        <v>0</v>
      </c>
      <c r="BN34" s="17">
        <v>28.567999999999998</v>
      </c>
      <c r="BO34" s="17">
        <v>0</v>
      </c>
      <c r="BP34" s="17">
        <v>0</v>
      </c>
      <c r="BQ34" s="17">
        <v>28.567999999999998</v>
      </c>
      <c r="BR34" s="17">
        <v>0</v>
      </c>
      <c r="BS34" s="17">
        <v>0</v>
      </c>
      <c r="BT34" s="17">
        <v>0</v>
      </c>
      <c r="BU34" s="17">
        <v>0</v>
      </c>
      <c r="BV34" s="17">
        <v>0</v>
      </c>
      <c r="BW34" s="17">
        <v>0</v>
      </c>
      <c r="BX34" s="17">
        <v>0</v>
      </c>
      <c r="BY34" s="17">
        <v>0</v>
      </c>
      <c r="BZ34" s="17">
        <v>195.63899999999995</v>
      </c>
      <c r="CA34" s="17">
        <v>0.25</v>
      </c>
      <c r="CB34" s="17">
        <v>0</v>
      </c>
      <c r="CC34" s="17">
        <v>436.63299999999998</v>
      </c>
      <c r="CD34" s="17">
        <v>0.75</v>
      </c>
      <c r="CE34" s="17">
        <v>0</v>
      </c>
      <c r="CF34" s="17">
        <v>0</v>
      </c>
      <c r="CG34" s="17">
        <v>0</v>
      </c>
      <c r="CH34" s="17">
        <v>0</v>
      </c>
      <c r="CI34" s="17">
        <v>0</v>
      </c>
      <c r="CJ34" s="17">
        <v>0</v>
      </c>
      <c r="CK34" s="17">
        <v>0</v>
      </c>
      <c r="CL34" s="17">
        <v>0</v>
      </c>
      <c r="CM34" s="17">
        <v>0</v>
      </c>
      <c r="CN34" s="17">
        <v>0</v>
      </c>
      <c r="CO34" s="17">
        <v>0</v>
      </c>
      <c r="CP34" s="17">
        <v>0</v>
      </c>
      <c r="CQ34" s="17">
        <v>0</v>
      </c>
      <c r="CR34" s="17">
        <v>0</v>
      </c>
      <c r="CS34" s="17">
        <v>0</v>
      </c>
      <c r="CT34" s="17">
        <v>0</v>
      </c>
      <c r="CU34" s="17">
        <v>0</v>
      </c>
      <c r="CV34" s="17">
        <v>0</v>
      </c>
      <c r="CW34" s="17">
        <v>0</v>
      </c>
      <c r="CX34" s="14">
        <v>265.35899999999998</v>
      </c>
      <c r="CY34" s="14">
        <v>604.80599999999993</v>
      </c>
      <c r="CZ34" s="14">
        <f t="shared" si="62"/>
        <v>0</v>
      </c>
      <c r="DA34" s="14">
        <f t="shared" si="63"/>
        <v>-27.711999999999989</v>
      </c>
      <c r="DB34" s="14">
        <f t="shared" si="35"/>
        <v>0</v>
      </c>
    </row>
    <row r="35" spans="1:106" ht="18.95" customHeight="1" x14ac:dyDescent="0.4">
      <c r="A35" s="18" t="s">
        <v>78</v>
      </c>
      <c r="B35" s="19" t="s">
        <v>79</v>
      </c>
      <c r="C35" s="20">
        <v>214.12400000000008</v>
      </c>
      <c r="D35" s="23">
        <f t="shared" ref="D35:D45" si="70">AJ35</f>
        <v>52.75800000000001</v>
      </c>
      <c r="E35" s="23">
        <f t="shared" ref="E35:E45" si="71">AM35</f>
        <v>192.17399999999998</v>
      </c>
      <c r="F35" s="23">
        <f t="shared" si="64"/>
        <v>150.90600000000009</v>
      </c>
      <c r="G35" s="23">
        <f t="shared" si="65"/>
        <v>521.25349999999992</v>
      </c>
      <c r="H35" s="23">
        <f t="shared" si="58"/>
        <v>0</v>
      </c>
      <c r="I35" s="23">
        <f t="shared" si="59"/>
        <v>0</v>
      </c>
      <c r="J35" s="23">
        <f t="shared" si="66"/>
        <v>203.6640000000001</v>
      </c>
      <c r="K35" s="23">
        <f t="shared" si="67"/>
        <v>713.4274999999999</v>
      </c>
      <c r="L35" s="25">
        <f t="shared" si="68"/>
        <v>0.52</v>
      </c>
      <c r="M35" s="25">
        <f t="shared" si="69"/>
        <v>1.56</v>
      </c>
      <c r="N35" s="25">
        <f t="shared" si="46"/>
        <v>9.94</v>
      </c>
      <c r="O35" s="25">
        <f t="shared" si="47"/>
        <v>29.59</v>
      </c>
      <c r="P35" s="25">
        <f t="shared" si="52"/>
        <v>0</v>
      </c>
      <c r="Q35" s="25">
        <f t="shared" si="53"/>
        <v>0</v>
      </c>
      <c r="R35" s="25">
        <f>L35+N35+P35</f>
        <v>10.459999999999999</v>
      </c>
      <c r="S35" s="25">
        <f>M35+O35+Q35</f>
        <v>31.15</v>
      </c>
      <c r="T35" s="17">
        <f t="shared" ref="T35:T45" si="72">AL35</f>
        <v>0</v>
      </c>
      <c r="U35" s="17">
        <f t="shared" ref="U35:U45" si="73">AO35</f>
        <v>0</v>
      </c>
      <c r="V35" s="17">
        <f>AR35+AX35+BD35+BJ35+BP35+BV35+CH35</f>
        <v>0</v>
      </c>
      <c r="W35" s="17">
        <f>AU35+BA35+BM35+BS35+BY35+CE35+CK35</f>
        <v>0</v>
      </c>
      <c r="X35" s="17">
        <f t="shared" si="21"/>
        <v>0</v>
      </c>
      <c r="Y35" s="17">
        <f t="shared" si="22"/>
        <v>0</v>
      </c>
      <c r="Z35" s="17">
        <f t="shared" si="23"/>
        <v>0</v>
      </c>
      <c r="AA35" s="17">
        <f t="shared" si="24"/>
        <v>0</v>
      </c>
      <c r="AB35" s="27">
        <f t="shared" si="50"/>
        <v>53.278000000000013</v>
      </c>
      <c r="AC35" s="27">
        <f t="shared" si="51"/>
        <v>193.73399999999998</v>
      </c>
      <c r="AD35" s="27">
        <f t="shared" si="27"/>
        <v>160.84600000000009</v>
      </c>
      <c r="AE35" s="27">
        <f t="shared" si="28"/>
        <v>550.84349999999995</v>
      </c>
      <c r="AF35" s="27">
        <f t="shared" si="29"/>
        <v>0</v>
      </c>
      <c r="AG35" s="27">
        <f t="shared" si="30"/>
        <v>0</v>
      </c>
      <c r="AH35" s="27">
        <f t="shared" si="31"/>
        <v>214.12400000000011</v>
      </c>
      <c r="AI35" s="27">
        <f t="shared" si="32"/>
        <v>744.57749999999987</v>
      </c>
      <c r="AJ35" s="17">
        <v>52.75800000000001</v>
      </c>
      <c r="AK35" s="8">
        <v>0.52</v>
      </c>
      <c r="AL35" s="10">
        <v>0</v>
      </c>
      <c r="AM35" s="8">
        <v>192.17399999999998</v>
      </c>
      <c r="AN35" s="8">
        <v>1.56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8">
        <v>150.90600000000009</v>
      </c>
      <c r="CA35" s="8">
        <v>9.94</v>
      </c>
      <c r="CB35" s="7">
        <v>0</v>
      </c>
      <c r="CC35" s="8">
        <v>521.25349999999992</v>
      </c>
      <c r="CD35" s="8">
        <v>29.59</v>
      </c>
      <c r="CE35" s="10">
        <v>0</v>
      </c>
      <c r="CF35" s="10">
        <v>0</v>
      </c>
      <c r="CG35" s="10">
        <v>0</v>
      </c>
      <c r="CH35" s="10">
        <v>0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0</v>
      </c>
      <c r="CO35" s="10">
        <v>0</v>
      </c>
      <c r="CP35" s="10">
        <v>0</v>
      </c>
      <c r="CQ35" s="10">
        <v>0</v>
      </c>
      <c r="CR35" s="10">
        <v>0</v>
      </c>
      <c r="CS35" s="10">
        <v>0</v>
      </c>
      <c r="CT35" s="10">
        <v>0</v>
      </c>
      <c r="CU35" s="10">
        <v>0</v>
      </c>
      <c r="CV35" s="10">
        <v>0</v>
      </c>
      <c r="CW35" s="10">
        <v>0</v>
      </c>
      <c r="CX35" s="14">
        <v>214.12400000000008</v>
      </c>
      <c r="CY35" s="14">
        <v>744.57749999999987</v>
      </c>
      <c r="CZ35" s="14">
        <f t="shared" si="62"/>
        <v>0</v>
      </c>
      <c r="DA35" s="14">
        <f t="shared" si="63"/>
        <v>0</v>
      </c>
      <c r="DB35" s="14">
        <f t="shared" si="35"/>
        <v>0</v>
      </c>
    </row>
    <row r="36" spans="1:106" ht="18.95" customHeight="1" x14ac:dyDescent="0.4">
      <c r="A36" s="18" t="s">
        <v>80</v>
      </c>
      <c r="B36" s="19" t="s">
        <v>81</v>
      </c>
      <c r="C36" s="20">
        <v>197.14700000000002</v>
      </c>
      <c r="D36" s="23">
        <f t="shared" si="70"/>
        <v>158.40100000000001</v>
      </c>
      <c r="E36" s="23">
        <f t="shared" si="71"/>
        <v>461.00899999999973</v>
      </c>
      <c r="F36" s="23">
        <f t="shared" si="64"/>
        <v>38.746000000000002</v>
      </c>
      <c r="G36" s="23">
        <f t="shared" si="65"/>
        <v>102.48</v>
      </c>
      <c r="H36" s="23">
        <f t="shared" si="58"/>
        <v>0</v>
      </c>
      <c r="I36" s="23">
        <f t="shared" si="59"/>
        <v>0</v>
      </c>
      <c r="J36" s="23">
        <f t="shared" si="66"/>
        <v>197.14700000000002</v>
      </c>
      <c r="K36" s="23">
        <f t="shared" si="67"/>
        <v>563.48899999999969</v>
      </c>
      <c r="L36" s="25">
        <f t="shared" si="68"/>
        <v>0</v>
      </c>
      <c r="M36" s="25">
        <f t="shared" si="69"/>
        <v>0</v>
      </c>
      <c r="N36" s="25">
        <f t="shared" si="46"/>
        <v>0</v>
      </c>
      <c r="O36" s="25">
        <f t="shared" si="47"/>
        <v>0</v>
      </c>
      <c r="P36" s="25">
        <f t="shared" si="52"/>
        <v>0</v>
      </c>
      <c r="Q36" s="25">
        <f t="shared" si="53"/>
        <v>0</v>
      </c>
      <c r="R36" s="25">
        <f t="shared" ref="R36:R46" si="74">L36+N36+P36</f>
        <v>0</v>
      </c>
      <c r="S36" s="25">
        <f t="shared" ref="S36:S46" si="75">M36+O36+Q36</f>
        <v>0</v>
      </c>
      <c r="T36" s="17">
        <f t="shared" si="72"/>
        <v>0</v>
      </c>
      <c r="U36" s="17">
        <f t="shared" si="73"/>
        <v>0</v>
      </c>
      <c r="V36" s="17">
        <f t="shared" ref="V36:V74" si="76">AR36+AX36+BD36+BJ36+BP36+BV36+CH36</f>
        <v>0</v>
      </c>
      <c r="W36" s="17">
        <f t="shared" ref="W36:W74" si="77">AU36+BA36+BM36+BS36+BY36+CE36+CK36</f>
        <v>0</v>
      </c>
      <c r="X36" s="17">
        <f t="shared" si="21"/>
        <v>0</v>
      </c>
      <c r="Y36" s="17">
        <f t="shared" si="22"/>
        <v>0</v>
      </c>
      <c r="Z36" s="17">
        <f t="shared" si="23"/>
        <v>0</v>
      </c>
      <c r="AA36" s="17">
        <f t="shared" si="24"/>
        <v>0</v>
      </c>
      <c r="AB36" s="27">
        <f t="shared" si="50"/>
        <v>158.40100000000001</v>
      </c>
      <c r="AC36" s="27">
        <f t="shared" si="51"/>
        <v>461.00899999999973</v>
      </c>
      <c r="AD36" s="27">
        <f t="shared" si="27"/>
        <v>38.746000000000002</v>
      </c>
      <c r="AE36" s="27">
        <f t="shared" si="28"/>
        <v>102.48</v>
      </c>
      <c r="AF36" s="27">
        <f t="shared" si="29"/>
        <v>0</v>
      </c>
      <c r="AG36" s="27">
        <f t="shared" si="30"/>
        <v>0</v>
      </c>
      <c r="AH36" s="27">
        <f t="shared" si="31"/>
        <v>197.14700000000002</v>
      </c>
      <c r="AI36" s="27">
        <f t="shared" si="32"/>
        <v>563.48899999999969</v>
      </c>
      <c r="AJ36" s="17">
        <v>158.40100000000001</v>
      </c>
      <c r="AK36" s="10">
        <v>0</v>
      </c>
      <c r="AL36" s="10">
        <v>0</v>
      </c>
      <c r="AM36" s="8">
        <v>461.00899999999973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8">
        <v>38.746000000000002</v>
      </c>
      <c r="CA36" s="7">
        <v>0</v>
      </c>
      <c r="CB36" s="7">
        <v>0</v>
      </c>
      <c r="CC36" s="8">
        <v>102.48</v>
      </c>
      <c r="CD36" s="7">
        <v>0</v>
      </c>
      <c r="CE36" s="10">
        <v>0</v>
      </c>
      <c r="CF36" s="10">
        <v>0</v>
      </c>
      <c r="CG36" s="10">
        <v>0</v>
      </c>
      <c r="CH36" s="10">
        <v>0</v>
      </c>
      <c r="CI36" s="10">
        <v>0</v>
      </c>
      <c r="CJ36" s="10">
        <v>0</v>
      </c>
      <c r="CK36" s="10">
        <v>0</v>
      </c>
      <c r="CL36" s="10">
        <v>0</v>
      </c>
      <c r="CM36" s="10">
        <v>0</v>
      </c>
      <c r="CN36" s="10">
        <v>0</v>
      </c>
      <c r="CO36" s="10">
        <v>0</v>
      </c>
      <c r="CP36" s="10">
        <v>0</v>
      </c>
      <c r="CQ36" s="10">
        <v>0</v>
      </c>
      <c r="CR36" s="10">
        <v>0</v>
      </c>
      <c r="CS36" s="10">
        <v>0</v>
      </c>
      <c r="CT36" s="10">
        <v>0</v>
      </c>
      <c r="CU36" s="10">
        <v>0</v>
      </c>
      <c r="CV36" s="10">
        <v>0</v>
      </c>
      <c r="CW36" s="10">
        <v>0</v>
      </c>
      <c r="CX36" s="14">
        <v>197.77799999999996</v>
      </c>
      <c r="CY36" s="14">
        <v>564.75100000000009</v>
      </c>
      <c r="CZ36" s="14">
        <f t="shared" si="62"/>
        <v>-0.63099999999994338</v>
      </c>
      <c r="DA36" s="14">
        <f t="shared" si="63"/>
        <v>-1.2620000000003984</v>
      </c>
      <c r="DB36" s="14">
        <f t="shared" si="35"/>
        <v>0</v>
      </c>
    </row>
    <row r="37" spans="1:106" ht="18.95" customHeight="1" x14ac:dyDescent="0.4">
      <c r="A37" s="18" t="s">
        <v>82</v>
      </c>
      <c r="B37" s="19" t="s">
        <v>83</v>
      </c>
      <c r="C37" s="20">
        <v>140.58699999999996</v>
      </c>
      <c r="D37" s="23">
        <f t="shared" si="70"/>
        <v>15.343</v>
      </c>
      <c r="E37" s="23">
        <f t="shared" si="71"/>
        <v>27.988</v>
      </c>
      <c r="F37" s="23">
        <f t="shared" si="64"/>
        <v>108.858</v>
      </c>
      <c r="G37" s="23">
        <f t="shared" si="65"/>
        <v>382.43299999999994</v>
      </c>
      <c r="H37" s="23">
        <f t="shared" si="58"/>
        <v>0</v>
      </c>
      <c r="I37" s="23">
        <f t="shared" si="59"/>
        <v>0</v>
      </c>
      <c r="J37" s="23">
        <f t="shared" si="66"/>
        <v>124.20100000000001</v>
      </c>
      <c r="K37" s="23">
        <f t="shared" si="67"/>
        <v>410.42099999999994</v>
      </c>
      <c r="L37" s="25">
        <f t="shared" si="68"/>
        <v>7.0000000000000007E-2</v>
      </c>
      <c r="M37" s="25">
        <f t="shared" si="69"/>
        <v>0.21</v>
      </c>
      <c r="N37" s="25">
        <f t="shared" si="46"/>
        <v>16.316000000000003</v>
      </c>
      <c r="O37" s="25">
        <f t="shared" si="47"/>
        <v>29.461000000000002</v>
      </c>
      <c r="P37" s="25">
        <f>CM37</f>
        <v>0</v>
      </c>
      <c r="Q37" s="25">
        <f>CP37</f>
        <v>0</v>
      </c>
      <c r="R37" s="25">
        <f t="shared" si="74"/>
        <v>16.386000000000003</v>
      </c>
      <c r="S37" s="25">
        <f t="shared" si="75"/>
        <v>29.671000000000003</v>
      </c>
      <c r="T37" s="17">
        <f t="shared" si="72"/>
        <v>0</v>
      </c>
      <c r="U37" s="17">
        <f t="shared" si="73"/>
        <v>0</v>
      </c>
      <c r="V37" s="17">
        <f t="shared" si="76"/>
        <v>0</v>
      </c>
      <c r="W37" s="17">
        <f t="shared" si="77"/>
        <v>0</v>
      </c>
      <c r="X37" s="17">
        <f t="shared" si="21"/>
        <v>0</v>
      </c>
      <c r="Y37" s="17">
        <f t="shared" si="22"/>
        <v>0</v>
      </c>
      <c r="Z37" s="17">
        <f t="shared" si="23"/>
        <v>0</v>
      </c>
      <c r="AA37" s="17">
        <f t="shared" si="24"/>
        <v>0</v>
      </c>
      <c r="AB37" s="27">
        <f t="shared" si="50"/>
        <v>15.413</v>
      </c>
      <c r="AC37" s="27">
        <f t="shared" si="51"/>
        <v>28.198</v>
      </c>
      <c r="AD37" s="27">
        <f t="shared" si="27"/>
        <v>125.17400000000001</v>
      </c>
      <c r="AE37" s="27">
        <f t="shared" si="28"/>
        <v>411.89399999999995</v>
      </c>
      <c r="AF37" s="27">
        <f t="shared" si="29"/>
        <v>0</v>
      </c>
      <c r="AG37" s="27">
        <f t="shared" si="30"/>
        <v>0</v>
      </c>
      <c r="AH37" s="27">
        <f t="shared" si="31"/>
        <v>140.58700000000002</v>
      </c>
      <c r="AI37" s="27">
        <f t="shared" si="32"/>
        <v>440.09199999999993</v>
      </c>
      <c r="AJ37" s="17">
        <v>15.343</v>
      </c>
      <c r="AK37" s="8">
        <v>7.0000000000000007E-2</v>
      </c>
      <c r="AL37" s="10">
        <v>0</v>
      </c>
      <c r="AM37" s="8">
        <v>27.988</v>
      </c>
      <c r="AN37" s="8">
        <v>0.21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8">
        <v>8.9440000000000008</v>
      </c>
      <c r="AW37" s="10">
        <v>0</v>
      </c>
      <c r="AX37" s="10">
        <v>0</v>
      </c>
      <c r="AY37" s="8">
        <v>19.900000000000002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8">
        <v>24.468999999999994</v>
      </c>
      <c r="CA37" s="8">
        <v>9.8000000000000007</v>
      </c>
      <c r="CB37" s="7">
        <v>0</v>
      </c>
      <c r="CC37" s="8">
        <v>37.114000000000004</v>
      </c>
      <c r="CD37" s="8">
        <v>9.8850000000000016</v>
      </c>
      <c r="CE37" s="10">
        <v>0</v>
      </c>
      <c r="CF37" s="8">
        <v>75.445000000000007</v>
      </c>
      <c r="CG37" s="8">
        <v>6.516</v>
      </c>
      <c r="CH37" s="10">
        <v>0</v>
      </c>
      <c r="CI37" s="8">
        <v>325.41899999999993</v>
      </c>
      <c r="CJ37" s="8">
        <v>19.576000000000001</v>
      </c>
      <c r="CK37" s="10">
        <v>0</v>
      </c>
      <c r="CL37" s="10">
        <v>0</v>
      </c>
      <c r="CM37" s="10">
        <v>0</v>
      </c>
      <c r="CN37" s="10">
        <v>0</v>
      </c>
      <c r="CO37" s="10">
        <v>0</v>
      </c>
      <c r="CP37" s="10">
        <v>0</v>
      </c>
      <c r="CQ37" s="10">
        <v>0</v>
      </c>
      <c r="CR37" s="10">
        <v>0</v>
      </c>
      <c r="CS37" s="10">
        <v>0</v>
      </c>
      <c r="CT37" s="10">
        <v>0</v>
      </c>
      <c r="CU37" s="10">
        <v>0</v>
      </c>
      <c r="CV37" s="10">
        <v>0</v>
      </c>
      <c r="CW37" s="10">
        <v>0</v>
      </c>
      <c r="CX37" s="14">
        <v>140.58700000000002</v>
      </c>
      <c r="CY37" s="14">
        <v>440.09199999999998</v>
      </c>
      <c r="CZ37" s="14">
        <f t="shared" si="62"/>
        <v>0</v>
      </c>
      <c r="DA37" s="14">
        <f t="shared" si="63"/>
        <v>0</v>
      </c>
      <c r="DB37" s="14">
        <f t="shared" si="35"/>
        <v>0</v>
      </c>
    </row>
    <row r="38" spans="1:106" ht="18.95" customHeight="1" x14ac:dyDescent="0.4">
      <c r="A38" s="18" t="s">
        <v>84</v>
      </c>
      <c r="B38" s="19" t="s">
        <v>85</v>
      </c>
      <c r="C38" s="20">
        <v>469.6029999999995</v>
      </c>
      <c r="D38" s="23">
        <f t="shared" si="70"/>
        <v>116.73600000000003</v>
      </c>
      <c r="E38" s="23">
        <f t="shared" si="71"/>
        <v>377.81999999999994</v>
      </c>
      <c r="F38" s="23">
        <f t="shared" si="64"/>
        <v>334.53299999999973</v>
      </c>
      <c r="G38" s="23">
        <f t="shared" si="65"/>
        <v>551.96199999999999</v>
      </c>
      <c r="H38" s="23">
        <f t="shared" si="58"/>
        <v>0</v>
      </c>
      <c r="I38" s="23">
        <f t="shared" si="59"/>
        <v>0</v>
      </c>
      <c r="J38" s="23">
        <f t="shared" si="66"/>
        <v>451.26899999999978</v>
      </c>
      <c r="K38" s="23">
        <f t="shared" si="67"/>
        <v>929.78199999999993</v>
      </c>
      <c r="L38" s="25">
        <f t="shared" si="68"/>
        <v>0</v>
      </c>
      <c r="M38" s="25">
        <f t="shared" si="69"/>
        <v>0</v>
      </c>
      <c r="N38" s="25">
        <f t="shared" si="46"/>
        <v>18.334000000000003</v>
      </c>
      <c r="O38" s="25">
        <f t="shared" si="47"/>
        <v>27.034000000000002</v>
      </c>
      <c r="P38" s="25">
        <f t="shared" ref="P38:P46" si="78">CM38</f>
        <v>0</v>
      </c>
      <c r="Q38" s="25">
        <f t="shared" ref="Q38:Q46" si="79">CP38</f>
        <v>0</v>
      </c>
      <c r="R38" s="25">
        <f t="shared" si="74"/>
        <v>18.334000000000003</v>
      </c>
      <c r="S38" s="25">
        <f t="shared" si="75"/>
        <v>27.034000000000002</v>
      </c>
      <c r="T38" s="17">
        <f t="shared" si="72"/>
        <v>0</v>
      </c>
      <c r="U38" s="17">
        <f t="shared" si="73"/>
        <v>0</v>
      </c>
      <c r="V38" s="17">
        <f t="shared" si="76"/>
        <v>0</v>
      </c>
      <c r="W38" s="17">
        <f t="shared" si="77"/>
        <v>0</v>
      </c>
      <c r="X38" s="17">
        <f t="shared" si="21"/>
        <v>0</v>
      </c>
      <c r="Y38" s="17">
        <f t="shared" si="22"/>
        <v>0</v>
      </c>
      <c r="Z38" s="17">
        <f t="shared" si="23"/>
        <v>0</v>
      </c>
      <c r="AA38" s="17">
        <f t="shared" si="24"/>
        <v>0</v>
      </c>
      <c r="AB38" s="27">
        <f t="shared" si="50"/>
        <v>116.73600000000003</v>
      </c>
      <c r="AC38" s="27">
        <f t="shared" si="51"/>
        <v>377.81999999999994</v>
      </c>
      <c r="AD38" s="27">
        <f t="shared" si="27"/>
        <v>352.86699999999973</v>
      </c>
      <c r="AE38" s="27">
        <f t="shared" si="28"/>
        <v>578.99599999999998</v>
      </c>
      <c r="AF38" s="27">
        <f t="shared" si="29"/>
        <v>0</v>
      </c>
      <c r="AG38" s="27">
        <f t="shared" si="30"/>
        <v>0</v>
      </c>
      <c r="AH38" s="27">
        <f t="shared" si="31"/>
        <v>469.60299999999978</v>
      </c>
      <c r="AI38" s="27">
        <f t="shared" si="32"/>
        <v>956.81599999999992</v>
      </c>
      <c r="AJ38" s="17">
        <v>116.73600000000003</v>
      </c>
      <c r="AK38" s="10">
        <v>0</v>
      </c>
      <c r="AL38" s="10">
        <v>0</v>
      </c>
      <c r="AM38" s="8">
        <v>377.81999999999994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  <c r="BT38" s="10">
        <v>0</v>
      </c>
      <c r="BU38" s="10">
        <v>0</v>
      </c>
      <c r="BV38" s="10">
        <v>0</v>
      </c>
      <c r="BW38" s="10">
        <v>0</v>
      </c>
      <c r="BX38" s="10">
        <v>0</v>
      </c>
      <c r="BY38" s="10">
        <v>0</v>
      </c>
      <c r="BZ38" s="8">
        <v>334.53299999999973</v>
      </c>
      <c r="CA38" s="8">
        <v>18.334000000000003</v>
      </c>
      <c r="CB38" s="7">
        <v>0</v>
      </c>
      <c r="CC38" s="8">
        <v>551.96199999999999</v>
      </c>
      <c r="CD38" s="8">
        <v>27.034000000000002</v>
      </c>
      <c r="CE38" s="10">
        <v>0</v>
      </c>
      <c r="CF38" s="10">
        <v>0</v>
      </c>
      <c r="CG38" s="10">
        <v>0</v>
      </c>
      <c r="CH38" s="10">
        <v>0</v>
      </c>
      <c r="CI38" s="10">
        <v>0</v>
      </c>
      <c r="CJ38" s="10">
        <v>0</v>
      </c>
      <c r="CK38" s="10">
        <v>0</v>
      </c>
      <c r="CL38" s="10">
        <v>0</v>
      </c>
      <c r="CM38" s="10">
        <v>0</v>
      </c>
      <c r="CN38" s="10">
        <v>0</v>
      </c>
      <c r="CO38" s="10">
        <v>0</v>
      </c>
      <c r="CP38" s="10">
        <v>0</v>
      </c>
      <c r="CQ38" s="10">
        <v>0</v>
      </c>
      <c r="CR38" s="10">
        <v>0</v>
      </c>
      <c r="CS38" s="10">
        <v>0</v>
      </c>
      <c r="CT38" s="10">
        <v>0</v>
      </c>
      <c r="CU38" s="10">
        <v>0</v>
      </c>
      <c r="CV38" s="10">
        <v>0</v>
      </c>
      <c r="CW38" s="10">
        <v>0</v>
      </c>
      <c r="CX38" s="14">
        <v>469.60299999999995</v>
      </c>
      <c r="CY38" s="14">
        <v>941.78899999999999</v>
      </c>
      <c r="CZ38" s="14">
        <f t="shared" si="62"/>
        <v>0</v>
      </c>
      <c r="DA38" s="14">
        <f t="shared" si="63"/>
        <v>15.02699999999993</v>
      </c>
      <c r="DB38" s="14">
        <f t="shared" si="35"/>
        <v>0</v>
      </c>
    </row>
    <row r="39" spans="1:106" ht="18.95" customHeight="1" x14ac:dyDescent="0.4">
      <c r="A39" s="18" t="s">
        <v>86</v>
      </c>
      <c r="B39" s="19" t="s">
        <v>87</v>
      </c>
      <c r="C39" s="20">
        <v>407.30500000000012</v>
      </c>
      <c r="D39" s="23">
        <f t="shared" si="70"/>
        <v>85.784000000000006</v>
      </c>
      <c r="E39" s="23">
        <f t="shared" si="71"/>
        <v>209.80700000000004</v>
      </c>
      <c r="F39" s="23">
        <f t="shared" si="64"/>
        <v>312.92100000000005</v>
      </c>
      <c r="G39" s="23">
        <f t="shared" si="65"/>
        <v>556.64100000000008</v>
      </c>
      <c r="H39" s="23">
        <f t="shared" si="58"/>
        <v>0</v>
      </c>
      <c r="I39" s="23">
        <f t="shared" si="59"/>
        <v>0</v>
      </c>
      <c r="J39" s="23">
        <f t="shared" si="66"/>
        <v>398.70500000000004</v>
      </c>
      <c r="K39" s="23">
        <f t="shared" si="67"/>
        <v>766.44800000000009</v>
      </c>
      <c r="L39" s="25">
        <f t="shared" si="68"/>
        <v>0</v>
      </c>
      <c r="M39" s="25">
        <f t="shared" si="69"/>
        <v>0</v>
      </c>
      <c r="N39" s="25">
        <f t="shared" si="46"/>
        <v>8.6</v>
      </c>
      <c r="O39" s="25">
        <f t="shared" si="47"/>
        <v>8.6</v>
      </c>
      <c r="P39" s="25">
        <f t="shared" si="78"/>
        <v>0</v>
      </c>
      <c r="Q39" s="25">
        <f t="shared" si="79"/>
        <v>0</v>
      </c>
      <c r="R39" s="25">
        <f t="shared" si="74"/>
        <v>8.6</v>
      </c>
      <c r="S39" s="25">
        <f t="shared" si="75"/>
        <v>8.6</v>
      </c>
      <c r="T39" s="17">
        <f t="shared" si="72"/>
        <v>0</v>
      </c>
      <c r="U39" s="17">
        <f t="shared" si="73"/>
        <v>0</v>
      </c>
      <c r="V39" s="17">
        <f t="shared" si="76"/>
        <v>0</v>
      </c>
      <c r="W39" s="17">
        <f t="shared" si="77"/>
        <v>0</v>
      </c>
      <c r="X39" s="17">
        <f t="shared" si="21"/>
        <v>0</v>
      </c>
      <c r="Y39" s="17">
        <f t="shared" si="22"/>
        <v>0</v>
      </c>
      <c r="Z39" s="17">
        <f t="shared" si="23"/>
        <v>0</v>
      </c>
      <c r="AA39" s="17">
        <f t="shared" si="24"/>
        <v>0</v>
      </c>
      <c r="AB39" s="27">
        <f t="shared" si="50"/>
        <v>85.784000000000006</v>
      </c>
      <c r="AC39" s="27">
        <f t="shared" si="51"/>
        <v>209.80700000000004</v>
      </c>
      <c r="AD39" s="27">
        <f t="shared" si="27"/>
        <v>321.52100000000007</v>
      </c>
      <c r="AE39" s="27">
        <f t="shared" si="28"/>
        <v>565.2410000000001</v>
      </c>
      <c r="AF39" s="27">
        <f t="shared" si="29"/>
        <v>0</v>
      </c>
      <c r="AG39" s="27">
        <f t="shared" si="30"/>
        <v>0</v>
      </c>
      <c r="AH39" s="27">
        <f t="shared" si="31"/>
        <v>407.30500000000006</v>
      </c>
      <c r="AI39" s="27">
        <f t="shared" si="32"/>
        <v>775.04800000000012</v>
      </c>
      <c r="AJ39" s="17">
        <v>85.784000000000006</v>
      </c>
      <c r="AK39" s="10">
        <v>0</v>
      </c>
      <c r="AL39" s="10">
        <v>0</v>
      </c>
      <c r="AM39" s="8">
        <v>209.80700000000004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8">
        <v>11.477</v>
      </c>
      <c r="BC39" s="10">
        <v>0</v>
      </c>
      <c r="BD39" s="10">
        <v>0</v>
      </c>
      <c r="BE39" s="8">
        <v>11.477</v>
      </c>
      <c r="BF39" s="10">
        <v>0</v>
      </c>
      <c r="BG39" s="10">
        <v>0</v>
      </c>
      <c r="BH39" s="8">
        <v>5.95</v>
      </c>
      <c r="BI39" s="10">
        <v>0</v>
      </c>
      <c r="BJ39" s="10">
        <v>0</v>
      </c>
      <c r="BK39" s="8">
        <v>5.95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  <c r="BT39" s="10">
        <v>0</v>
      </c>
      <c r="BU39" s="10">
        <v>0</v>
      </c>
      <c r="BV39" s="10">
        <v>0</v>
      </c>
      <c r="BW39" s="10">
        <v>0</v>
      </c>
      <c r="BX39" s="10">
        <v>0</v>
      </c>
      <c r="BY39" s="10">
        <v>0</v>
      </c>
      <c r="BZ39" s="8">
        <v>295.49400000000003</v>
      </c>
      <c r="CA39" s="8">
        <v>8.6</v>
      </c>
      <c r="CB39" s="7">
        <v>0</v>
      </c>
      <c r="CC39" s="8">
        <v>539.21400000000006</v>
      </c>
      <c r="CD39" s="8">
        <v>8.6</v>
      </c>
      <c r="CE39" s="10">
        <v>0</v>
      </c>
      <c r="CF39" s="10">
        <v>0</v>
      </c>
      <c r="CG39" s="10">
        <v>0</v>
      </c>
      <c r="CH39" s="10">
        <v>0</v>
      </c>
      <c r="CI39" s="10">
        <v>0</v>
      </c>
      <c r="CJ39" s="10">
        <v>0</v>
      </c>
      <c r="CK39" s="10">
        <v>0</v>
      </c>
      <c r="CL39" s="10">
        <v>0</v>
      </c>
      <c r="CM39" s="10">
        <v>0</v>
      </c>
      <c r="CN39" s="10">
        <v>0</v>
      </c>
      <c r="CO39" s="10">
        <v>0</v>
      </c>
      <c r="CP39" s="10">
        <v>0</v>
      </c>
      <c r="CQ39" s="10">
        <v>0</v>
      </c>
      <c r="CR39" s="10">
        <v>0</v>
      </c>
      <c r="CS39" s="10">
        <v>0</v>
      </c>
      <c r="CT39" s="10">
        <v>0</v>
      </c>
      <c r="CU39" s="10">
        <v>0</v>
      </c>
      <c r="CV39" s="10">
        <v>0</v>
      </c>
      <c r="CW39" s="10">
        <v>0</v>
      </c>
      <c r="CX39" s="14">
        <v>407.30500000000001</v>
      </c>
      <c r="CY39" s="14">
        <v>774.303</v>
      </c>
      <c r="CZ39" s="14">
        <f t="shared" ref="CZ39:CZ54" si="80">AH39-CX39</f>
        <v>0</v>
      </c>
      <c r="DA39" s="14">
        <f t="shared" ref="DA39:DA54" si="81">AI39-CY39</f>
        <v>0.74500000000011823</v>
      </c>
      <c r="DB39" s="14">
        <f t="shared" si="35"/>
        <v>0</v>
      </c>
    </row>
    <row r="40" spans="1:106" ht="18.95" customHeight="1" x14ac:dyDescent="0.4">
      <c r="A40" s="18" t="s">
        <v>88</v>
      </c>
      <c r="B40" s="19" t="s">
        <v>89</v>
      </c>
      <c r="C40" s="20">
        <v>455.27699999999976</v>
      </c>
      <c r="D40" s="23">
        <f t="shared" si="70"/>
        <v>12.721000000000004</v>
      </c>
      <c r="E40" s="23">
        <f t="shared" si="71"/>
        <v>36.97699999999999</v>
      </c>
      <c r="F40" s="23">
        <f t="shared" si="64"/>
        <v>420.73799999999972</v>
      </c>
      <c r="G40" s="23">
        <f t="shared" si="65"/>
        <v>714.75399999999979</v>
      </c>
      <c r="H40" s="23">
        <f>CL40</f>
        <v>0</v>
      </c>
      <c r="I40" s="23">
        <f>CO40</f>
        <v>0</v>
      </c>
      <c r="J40" s="23">
        <f t="shared" si="66"/>
        <v>433.45899999999972</v>
      </c>
      <c r="K40" s="23">
        <f t="shared" si="67"/>
        <v>751.73099999999977</v>
      </c>
      <c r="L40" s="25">
        <f t="shared" si="68"/>
        <v>0.33</v>
      </c>
      <c r="M40" s="25">
        <f t="shared" si="69"/>
        <v>0.33</v>
      </c>
      <c r="N40" s="25">
        <f t="shared" si="46"/>
        <v>21.487999999999996</v>
      </c>
      <c r="O40" s="25">
        <f t="shared" si="47"/>
        <v>21.487999999999996</v>
      </c>
      <c r="P40" s="25">
        <f t="shared" si="78"/>
        <v>0</v>
      </c>
      <c r="Q40" s="25">
        <f t="shared" si="79"/>
        <v>0</v>
      </c>
      <c r="R40" s="25">
        <f t="shared" si="74"/>
        <v>21.817999999999994</v>
      </c>
      <c r="S40" s="25">
        <f t="shared" si="75"/>
        <v>21.817999999999994</v>
      </c>
      <c r="T40" s="17">
        <f t="shared" si="72"/>
        <v>0</v>
      </c>
      <c r="U40" s="17">
        <f t="shared" si="73"/>
        <v>0</v>
      </c>
      <c r="V40" s="17">
        <f t="shared" si="76"/>
        <v>0</v>
      </c>
      <c r="W40" s="17">
        <f t="shared" si="77"/>
        <v>0</v>
      </c>
      <c r="X40" s="17">
        <f t="shared" si="21"/>
        <v>0</v>
      </c>
      <c r="Y40" s="17">
        <f t="shared" si="22"/>
        <v>0</v>
      </c>
      <c r="Z40" s="17">
        <f t="shared" si="23"/>
        <v>0</v>
      </c>
      <c r="AA40" s="17">
        <f t="shared" si="24"/>
        <v>0</v>
      </c>
      <c r="AB40" s="27">
        <f t="shared" si="50"/>
        <v>13.051000000000004</v>
      </c>
      <c r="AC40" s="27">
        <f t="shared" si="51"/>
        <v>37.306999999999988</v>
      </c>
      <c r="AD40" s="27">
        <f t="shared" si="27"/>
        <v>442.22599999999971</v>
      </c>
      <c r="AE40" s="27">
        <f t="shared" si="28"/>
        <v>736.24199999999973</v>
      </c>
      <c r="AF40" s="27">
        <f t="shared" si="29"/>
        <v>0</v>
      </c>
      <c r="AG40" s="27">
        <f t="shared" si="30"/>
        <v>0</v>
      </c>
      <c r="AH40" s="27">
        <f t="shared" si="31"/>
        <v>455.2769999999997</v>
      </c>
      <c r="AI40" s="27">
        <f t="shared" si="32"/>
        <v>773.54899999999975</v>
      </c>
      <c r="AJ40" s="17">
        <v>12.721000000000004</v>
      </c>
      <c r="AK40" s="8">
        <v>0.33</v>
      </c>
      <c r="AL40" s="10">
        <v>0</v>
      </c>
      <c r="AM40" s="8">
        <v>36.97699999999999</v>
      </c>
      <c r="AN40" s="8">
        <v>0.33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  <c r="BO40" s="10">
        <v>0</v>
      </c>
      <c r="BP40" s="10">
        <v>0</v>
      </c>
      <c r="BQ40" s="10">
        <v>0</v>
      </c>
      <c r="BR40" s="10">
        <v>0</v>
      </c>
      <c r="BS40" s="10">
        <v>0</v>
      </c>
      <c r="BT40" s="10">
        <v>0</v>
      </c>
      <c r="BU40" s="10">
        <v>0</v>
      </c>
      <c r="BV40" s="10">
        <v>0</v>
      </c>
      <c r="BW40" s="10">
        <v>0</v>
      </c>
      <c r="BX40" s="10">
        <v>0</v>
      </c>
      <c r="BY40" s="10">
        <v>0</v>
      </c>
      <c r="BZ40" s="8">
        <v>420.73799999999972</v>
      </c>
      <c r="CA40" s="8">
        <v>21.487999999999996</v>
      </c>
      <c r="CB40" s="7">
        <v>0</v>
      </c>
      <c r="CC40" s="8">
        <v>714.75399999999979</v>
      </c>
      <c r="CD40" s="8">
        <v>21.487999999999996</v>
      </c>
      <c r="CE40" s="10">
        <v>0</v>
      </c>
      <c r="CF40" s="10">
        <v>0</v>
      </c>
      <c r="CG40" s="10">
        <v>0</v>
      </c>
      <c r="CH40" s="10">
        <v>0</v>
      </c>
      <c r="CI40" s="10">
        <v>0</v>
      </c>
      <c r="CJ40" s="10">
        <v>0</v>
      </c>
      <c r="CK40" s="10">
        <v>0</v>
      </c>
      <c r="CL40" s="10">
        <v>0</v>
      </c>
      <c r="CM40" s="10">
        <v>0</v>
      </c>
      <c r="CN40" s="10">
        <v>0</v>
      </c>
      <c r="CO40" s="10">
        <v>0</v>
      </c>
      <c r="CP40" s="10">
        <v>0</v>
      </c>
      <c r="CQ40" s="10">
        <v>0</v>
      </c>
      <c r="CR40" s="10">
        <v>0</v>
      </c>
      <c r="CS40" s="10">
        <v>0</v>
      </c>
      <c r="CT40" s="10">
        <v>0</v>
      </c>
      <c r="CU40" s="10">
        <v>0</v>
      </c>
      <c r="CV40" s="10">
        <v>0</v>
      </c>
      <c r="CW40" s="10">
        <v>0</v>
      </c>
      <c r="CX40" s="14">
        <v>455.27699999999993</v>
      </c>
      <c r="CY40" s="14">
        <v>772.47500000000002</v>
      </c>
      <c r="CZ40" s="14">
        <f t="shared" si="80"/>
        <v>0</v>
      </c>
      <c r="DA40" s="14">
        <f t="shared" si="81"/>
        <v>1.0739999999997281</v>
      </c>
      <c r="DB40" s="14">
        <f t="shared" si="35"/>
        <v>0</v>
      </c>
    </row>
    <row r="41" spans="1:106" ht="18.95" customHeight="1" x14ac:dyDescent="0.4">
      <c r="A41" s="18" t="s">
        <v>90</v>
      </c>
      <c r="B41" s="19" t="s">
        <v>91</v>
      </c>
      <c r="C41" s="20">
        <v>495.29799999999989</v>
      </c>
      <c r="D41" s="23">
        <f t="shared" si="70"/>
        <v>5.6469999999999994</v>
      </c>
      <c r="E41" s="23">
        <f t="shared" si="71"/>
        <v>17.606000000000002</v>
      </c>
      <c r="F41" s="23">
        <f t="shared" si="64"/>
        <v>489.65099999999995</v>
      </c>
      <c r="G41" s="23">
        <f t="shared" si="65"/>
        <v>661.90200000000004</v>
      </c>
      <c r="H41" s="23">
        <f t="shared" ref="H41:H52" si="82">CL41</f>
        <v>0</v>
      </c>
      <c r="I41" s="23">
        <f t="shared" ref="I41:I52" si="83">CO41</f>
        <v>0</v>
      </c>
      <c r="J41" s="23">
        <f t="shared" si="66"/>
        <v>495.29799999999994</v>
      </c>
      <c r="K41" s="23">
        <f t="shared" si="67"/>
        <v>679.50800000000004</v>
      </c>
      <c r="L41" s="25">
        <f t="shared" si="68"/>
        <v>0</v>
      </c>
      <c r="M41" s="25">
        <f t="shared" si="69"/>
        <v>0</v>
      </c>
      <c r="N41" s="25">
        <f t="shared" si="46"/>
        <v>0</v>
      </c>
      <c r="O41" s="25">
        <f t="shared" si="47"/>
        <v>0</v>
      </c>
      <c r="P41" s="25">
        <f t="shared" si="78"/>
        <v>0</v>
      </c>
      <c r="Q41" s="25">
        <f t="shared" si="79"/>
        <v>0</v>
      </c>
      <c r="R41" s="25">
        <f t="shared" si="74"/>
        <v>0</v>
      </c>
      <c r="S41" s="25">
        <f t="shared" si="75"/>
        <v>0</v>
      </c>
      <c r="T41" s="17">
        <f t="shared" si="72"/>
        <v>0</v>
      </c>
      <c r="U41" s="17">
        <f t="shared" si="73"/>
        <v>0</v>
      </c>
      <c r="V41" s="17">
        <f t="shared" si="76"/>
        <v>0</v>
      </c>
      <c r="W41" s="17">
        <f t="shared" si="77"/>
        <v>0</v>
      </c>
      <c r="X41" s="17">
        <f t="shared" si="21"/>
        <v>0</v>
      </c>
      <c r="Y41" s="17">
        <f t="shared" si="22"/>
        <v>0</v>
      </c>
      <c r="Z41" s="17">
        <f t="shared" si="23"/>
        <v>0</v>
      </c>
      <c r="AA41" s="17">
        <f t="shared" si="24"/>
        <v>0</v>
      </c>
      <c r="AB41" s="27">
        <f t="shared" si="50"/>
        <v>5.6469999999999994</v>
      </c>
      <c r="AC41" s="27">
        <f t="shared" si="51"/>
        <v>17.606000000000002</v>
      </c>
      <c r="AD41" s="27">
        <f t="shared" si="27"/>
        <v>489.65099999999995</v>
      </c>
      <c r="AE41" s="27">
        <f t="shared" si="28"/>
        <v>661.90200000000004</v>
      </c>
      <c r="AF41" s="27">
        <f t="shared" si="29"/>
        <v>0</v>
      </c>
      <c r="AG41" s="27">
        <f t="shared" si="30"/>
        <v>0</v>
      </c>
      <c r="AH41" s="27">
        <f t="shared" si="31"/>
        <v>495.29799999999994</v>
      </c>
      <c r="AI41" s="27">
        <f t="shared" si="32"/>
        <v>679.50800000000004</v>
      </c>
      <c r="AJ41" s="17">
        <v>5.6469999999999994</v>
      </c>
      <c r="AK41" s="10">
        <v>0</v>
      </c>
      <c r="AL41" s="10">
        <v>0</v>
      </c>
      <c r="AM41" s="8">
        <v>17.606000000000002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8">
        <v>0.3</v>
      </c>
      <c r="AW41" s="10">
        <v>0</v>
      </c>
      <c r="AX41" s="10">
        <v>0</v>
      </c>
      <c r="AY41" s="8">
        <v>0.3</v>
      </c>
      <c r="AZ41" s="10">
        <v>0</v>
      </c>
      <c r="BA41" s="10">
        <v>0</v>
      </c>
      <c r="BB41" s="8">
        <v>12.79</v>
      </c>
      <c r="BC41" s="10">
        <v>0</v>
      </c>
      <c r="BD41" s="10">
        <v>0</v>
      </c>
      <c r="BE41" s="8">
        <v>12.79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0</v>
      </c>
      <c r="BU41" s="10">
        <v>0</v>
      </c>
      <c r="BV41" s="10">
        <v>0</v>
      </c>
      <c r="BW41" s="10">
        <v>0</v>
      </c>
      <c r="BX41" s="10">
        <v>0</v>
      </c>
      <c r="BY41" s="10">
        <v>0</v>
      </c>
      <c r="BZ41" s="8">
        <v>476.56099999999998</v>
      </c>
      <c r="CA41" s="7">
        <v>0</v>
      </c>
      <c r="CB41" s="7">
        <v>0</v>
      </c>
      <c r="CC41" s="8">
        <v>648.81200000000001</v>
      </c>
      <c r="CD41" s="7">
        <v>0</v>
      </c>
      <c r="CE41" s="10">
        <v>0</v>
      </c>
      <c r="CF41" s="10">
        <v>0</v>
      </c>
      <c r="CG41" s="10">
        <v>0</v>
      </c>
      <c r="CH41" s="10">
        <v>0</v>
      </c>
      <c r="CI41" s="10">
        <v>0</v>
      </c>
      <c r="CJ41" s="10">
        <v>0</v>
      </c>
      <c r="CK41" s="10">
        <v>0</v>
      </c>
      <c r="CL41" s="10">
        <v>0</v>
      </c>
      <c r="CM41" s="10">
        <v>0</v>
      </c>
      <c r="CN41" s="10">
        <v>0</v>
      </c>
      <c r="CO41" s="10">
        <v>0</v>
      </c>
      <c r="CP41" s="10">
        <v>0</v>
      </c>
      <c r="CQ41" s="10">
        <v>0</v>
      </c>
      <c r="CR41" s="10">
        <v>0</v>
      </c>
      <c r="CS41" s="10">
        <v>0</v>
      </c>
      <c r="CT41" s="10">
        <v>0</v>
      </c>
      <c r="CU41" s="10">
        <v>0</v>
      </c>
      <c r="CV41" s="10">
        <v>0</v>
      </c>
      <c r="CW41" s="10">
        <v>0</v>
      </c>
      <c r="CX41" s="14">
        <v>495.29799999999994</v>
      </c>
      <c r="CY41" s="14">
        <v>678.01700000000017</v>
      </c>
      <c r="CZ41" s="14">
        <f t="shared" si="80"/>
        <v>0</v>
      </c>
      <c r="DA41" s="14">
        <f t="shared" si="81"/>
        <v>1.4909999999998718</v>
      </c>
      <c r="DB41" s="14">
        <f t="shared" si="35"/>
        <v>0</v>
      </c>
    </row>
    <row r="42" spans="1:106" ht="18.95" customHeight="1" x14ac:dyDescent="0.4">
      <c r="A42" s="18" t="s">
        <v>92</v>
      </c>
      <c r="B42" s="19" t="s">
        <v>93</v>
      </c>
      <c r="C42" s="20">
        <v>423.22699999999986</v>
      </c>
      <c r="D42" s="23">
        <f t="shared" si="70"/>
        <v>98.05</v>
      </c>
      <c r="E42" s="23">
        <f t="shared" si="71"/>
        <v>342.56900000000013</v>
      </c>
      <c r="F42" s="23">
        <f t="shared" si="64"/>
        <v>313.64399999999989</v>
      </c>
      <c r="G42" s="23">
        <f t="shared" si="65"/>
        <v>603.91899999999998</v>
      </c>
      <c r="H42" s="23">
        <f t="shared" si="82"/>
        <v>0</v>
      </c>
      <c r="I42" s="23">
        <f t="shared" si="83"/>
        <v>0</v>
      </c>
      <c r="J42" s="23">
        <f t="shared" si="66"/>
        <v>411.6939999999999</v>
      </c>
      <c r="K42" s="23">
        <f t="shared" si="67"/>
        <v>946.48800000000006</v>
      </c>
      <c r="L42" s="25">
        <f>AK42</f>
        <v>0</v>
      </c>
      <c r="M42" s="25">
        <f>AN42</f>
        <v>0</v>
      </c>
      <c r="N42" s="25">
        <f t="shared" si="46"/>
        <v>11.532999999999999</v>
      </c>
      <c r="O42" s="25">
        <f t="shared" si="47"/>
        <v>15.282999999999999</v>
      </c>
      <c r="P42" s="25">
        <f t="shared" si="78"/>
        <v>0</v>
      </c>
      <c r="Q42" s="25">
        <f t="shared" si="79"/>
        <v>0</v>
      </c>
      <c r="R42" s="25">
        <f t="shared" si="74"/>
        <v>11.532999999999999</v>
      </c>
      <c r="S42" s="25">
        <f t="shared" si="75"/>
        <v>15.282999999999999</v>
      </c>
      <c r="T42" s="17">
        <f t="shared" si="72"/>
        <v>0</v>
      </c>
      <c r="U42" s="17">
        <f t="shared" si="73"/>
        <v>0</v>
      </c>
      <c r="V42" s="17">
        <f t="shared" si="76"/>
        <v>0</v>
      </c>
      <c r="W42" s="17">
        <f t="shared" si="77"/>
        <v>0</v>
      </c>
      <c r="X42" s="17">
        <f t="shared" si="21"/>
        <v>0</v>
      </c>
      <c r="Y42" s="17">
        <f t="shared" si="22"/>
        <v>0</v>
      </c>
      <c r="Z42" s="17">
        <f t="shared" si="23"/>
        <v>0</v>
      </c>
      <c r="AA42" s="17">
        <f t="shared" si="24"/>
        <v>0</v>
      </c>
      <c r="AB42" s="27">
        <f t="shared" si="50"/>
        <v>98.05</v>
      </c>
      <c r="AC42" s="27">
        <f t="shared" si="51"/>
        <v>342.56900000000013</v>
      </c>
      <c r="AD42" s="27">
        <f t="shared" si="27"/>
        <v>325.17699999999991</v>
      </c>
      <c r="AE42" s="27">
        <f t="shared" si="28"/>
        <v>619.202</v>
      </c>
      <c r="AF42" s="27">
        <f t="shared" si="29"/>
        <v>0</v>
      </c>
      <c r="AG42" s="27">
        <f t="shared" si="30"/>
        <v>0</v>
      </c>
      <c r="AH42" s="27">
        <f t="shared" si="31"/>
        <v>423.22699999999992</v>
      </c>
      <c r="AI42" s="27">
        <f t="shared" si="32"/>
        <v>961.77100000000019</v>
      </c>
      <c r="AJ42" s="17">
        <v>98.05</v>
      </c>
      <c r="AK42" s="10">
        <v>0</v>
      </c>
      <c r="AL42" s="10">
        <v>0</v>
      </c>
      <c r="AM42" s="8">
        <v>342.56900000000013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8">
        <v>313.64399999999989</v>
      </c>
      <c r="CA42" s="8">
        <v>11.532999999999999</v>
      </c>
      <c r="CB42" s="7">
        <v>0</v>
      </c>
      <c r="CC42" s="8">
        <v>603.91899999999998</v>
      </c>
      <c r="CD42" s="8">
        <v>15.282999999999999</v>
      </c>
      <c r="CE42" s="10">
        <v>0</v>
      </c>
      <c r="CF42" s="10">
        <v>0</v>
      </c>
      <c r="CG42" s="10">
        <v>0</v>
      </c>
      <c r="CH42" s="10">
        <v>0</v>
      </c>
      <c r="CI42" s="10">
        <v>0</v>
      </c>
      <c r="CJ42" s="10">
        <v>0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0</v>
      </c>
      <c r="CS42" s="10">
        <v>0</v>
      </c>
      <c r="CT42" s="10">
        <v>0</v>
      </c>
      <c r="CU42" s="10">
        <v>0</v>
      </c>
      <c r="CV42" s="10">
        <v>0</v>
      </c>
      <c r="CW42" s="10">
        <v>0</v>
      </c>
      <c r="CX42" s="14">
        <v>423.22699999999998</v>
      </c>
      <c r="CY42" s="14">
        <v>965.71399999999994</v>
      </c>
      <c r="CZ42" s="14">
        <f t="shared" si="80"/>
        <v>0</v>
      </c>
      <c r="DA42" s="14">
        <f t="shared" si="81"/>
        <v>-3.9429999999997563</v>
      </c>
      <c r="DB42" s="14">
        <f t="shared" si="35"/>
        <v>0</v>
      </c>
    </row>
    <row r="43" spans="1:106" ht="18.95" customHeight="1" x14ac:dyDescent="0.4">
      <c r="A43" s="18" t="s">
        <v>94</v>
      </c>
      <c r="B43" s="19" t="s">
        <v>95</v>
      </c>
      <c r="C43" s="20">
        <v>393.58999999999975</v>
      </c>
      <c r="D43" s="23">
        <f t="shared" si="70"/>
        <v>138.85400000000001</v>
      </c>
      <c r="E43" s="23">
        <f t="shared" si="71"/>
        <v>468.72399999999999</v>
      </c>
      <c r="F43" s="23">
        <f t="shared" si="64"/>
        <v>239.1939999999999</v>
      </c>
      <c r="G43" s="23">
        <f t="shared" si="65"/>
        <v>441.64299999999992</v>
      </c>
      <c r="H43" s="23">
        <f t="shared" si="82"/>
        <v>11.366999999999999</v>
      </c>
      <c r="I43" s="23">
        <f t="shared" si="83"/>
        <v>11.366999999999999</v>
      </c>
      <c r="J43" s="23">
        <f t="shared" si="66"/>
        <v>389.41499999999991</v>
      </c>
      <c r="K43" s="23">
        <f t="shared" si="67"/>
        <v>921.73399999999992</v>
      </c>
      <c r="L43" s="25">
        <f t="shared" ref="L43:L51" si="84">AK43</f>
        <v>0.47499999999999998</v>
      </c>
      <c r="M43" s="25">
        <f t="shared" ref="M43:M51" si="85">AN43</f>
        <v>1.425</v>
      </c>
      <c r="N43" s="25">
        <f t="shared" si="46"/>
        <v>3.6999999999999997</v>
      </c>
      <c r="O43" s="25">
        <f t="shared" si="47"/>
        <v>11.1</v>
      </c>
      <c r="P43" s="25">
        <f t="shared" si="78"/>
        <v>0</v>
      </c>
      <c r="Q43" s="25">
        <f t="shared" si="79"/>
        <v>0</v>
      </c>
      <c r="R43" s="25">
        <f t="shared" si="74"/>
        <v>4.1749999999999998</v>
      </c>
      <c r="S43" s="25">
        <f t="shared" si="75"/>
        <v>12.525</v>
      </c>
      <c r="T43" s="17">
        <f t="shared" si="72"/>
        <v>0</v>
      </c>
      <c r="U43" s="17">
        <f t="shared" si="73"/>
        <v>0</v>
      </c>
      <c r="V43" s="17">
        <f t="shared" si="76"/>
        <v>0</v>
      </c>
      <c r="W43" s="17">
        <f t="shared" si="77"/>
        <v>0</v>
      </c>
      <c r="X43" s="17">
        <f t="shared" si="21"/>
        <v>0</v>
      </c>
      <c r="Y43" s="17">
        <f t="shared" si="22"/>
        <v>0</v>
      </c>
      <c r="Z43" s="17">
        <f t="shared" si="23"/>
        <v>0</v>
      </c>
      <c r="AA43" s="17">
        <f t="shared" si="24"/>
        <v>0</v>
      </c>
      <c r="AB43" s="27">
        <f t="shared" si="50"/>
        <v>139.32900000000001</v>
      </c>
      <c r="AC43" s="27">
        <f t="shared" si="51"/>
        <v>470.149</v>
      </c>
      <c r="AD43" s="27">
        <f t="shared" si="27"/>
        <v>242.89399999999989</v>
      </c>
      <c r="AE43" s="27">
        <f t="shared" si="28"/>
        <v>452.74299999999994</v>
      </c>
      <c r="AF43" s="27">
        <f t="shared" si="29"/>
        <v>11.366999999999999</v>
      </c>
      <c r="AG43" s="27">
        <f t="shared" si="30"/>
        <v>11.366999999999999</v>
      </c>
      <c r="AH43" s="27">
        <f t="shared" si="31"/>
        <v>393.58999999999992</v>
      </c>
      <c r="AI43" s="27">
        <f t="shared" si="32"/>
        <v>934.2589999999999</v>
      </c>
      <c r="AJ43" s="17">
        <v>138.85400000000001</v>
      </c>
      <c r="AK43" s="8">
        <v>0.47499999999999998</v>
      </c>
      <c r="AL43" s="10">
        <v>0</v>
      </c>
      <c r="AM43" s="8">
        <v>468.72399999999999</v>
      </c>
      <c r="AN43" s="8">
        <v>1.425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  <c r="BT43" s="10">
        <v>0</v>
      </c>
      <c r="BU43" s="10">
        <v>0</v>
      </c>
      <c r="BV43" s="10">
        <v>0</v>
      </c>
      <c r="BW43" s="10">
        <v>0</v>
      </c>
      <c r="BX43" s="10">
        <v>0</v>
      </c>
      <c r="BY43" s="10">
        <v>0</v>
      </c>
      <c r="BZ43" s="8">
        <v>239.1939999999999</v>
      </c>
      <c r="CA43" s="8">
        <v>3.6999999999999997</v>
      </c>
      <c r="CB43" s="7">
        <v>0</v>
      </c>
      <c r="CC43" s="8">
        <v>441.64299999999992</v>
      </c>
      <c r="CD43" s="8">
        <v>11.1</v>
      </c>
      <c r="CE43" s="10">
        <v>0</v>
      </c>
      <c r="CF43" s="10">
        <v>0</v>
      </c>
      <c r="CG43" s="10">
        <v>0</v>
      </c>
      <c r="CH43" s="10">
        <v>0</v>
      </c>
      <c r="CI43" s="10">
        <v>0</v>
      </c>
      <c r="CJ43" s="10">
        <v>0</v>
      </c>
      <c r="CK43" s="10">
        <v>0</v>
      </c>
      <c r="CL43" s="8">
        <v>11.366999999999999</v>
      </c>
      <c r="CM43" s="10">
        <v>0</v>
      </c>
      <c r="CN43" s="10">
        <v>0</v>
      </c>
      <c r="CO43" s="8">
        <v>11.366999999999999</v>
      </c>
      <c r="CP43" s="10">
        <v>0</v>
      </c>
      <c r="CQ43" s="10">
        <v>0</v>
      </c>
      <c r="CR43" s="10">
        <v>0</v>
      </c>
      <c r="CS43" s="10">
        <v>0</v>
      </c>
      <c r="CT43" s="10">
        <v>0</v>
      </c>
      <c r="CU43" s="10">
        <v>0</v>
      </c>
      <c r="CV43" s="10">
        <v>0</v>
      </c>
      <c r="CW43" s="10">
        <v>0</v>
      </c>
      <c r="CX43" s="14">
        <v>393.59</v>
      </c>
      <c r="CY43" s="14">
        <v>933.04899999999998</v>
      </c>
      <c r="CZ43" s="14">
        <f t="shared" si="80"/>
        <v>0</v>
      </c>
      <c r="DA43" s="14">
        <f t="shared" si="81"/>
        <v>1.2099999999999227</v>
      </c>
      <c r="DB43" s="14">
        <f>C43-AH43</f>
        <v>0</v>
      </c>
    </row>
    <row r="44" spans="1:106" ht="18.95" customHeight="1" x14ac:dyDescent="0.4">
      <c r="A44" s="18" t="s">
        <v>96</v>
      </c>
      <c r="B44" s="19" t="s">
        <v>97</v>
      </c>
      <c r="C44" s="20">
        <v>574.23200000000008</v>
      </c>
      <c r="D44" s="23">
        <f t="shared" si="70"/>
        <v>41.033999999999992</v>
      </c>
      <c r="E44" s="23">
        <f t="shared" si="71"/>
        <v>103.61099999999998</v>
      </c>
      <c r="F44" s="23">
        <f>AP44+AV44+BB44+BH44+BN44+BT44+BZ44+CF44</f>
        <v>533.19800000000009</v>
      </c>
      <c r="G44" s="23">
        <f>AS44+AY44+BE44+BK44+BQ44+BW44+CC44+CI44</f>
        <v>757.80700000000013</v>
      </c>
      <c r="H44" s="23">
        <f t="shared" si="82"/>
        <v>0</v>
      </c>
      <c r="I44" s="23">
        <f t="shared" si="83"/>
        <v>0</v>
      </c>
      <c r="J44" s="23">
        <f t="shared" si="66"/>
        <v>574.23200000000008</v>
      </c>
      <c r="K44" s="23">
        <f t="shared" si="67"/>
        <v>861.41800000000012</v>
      </c>
      <c r="L44" s="25">
        <f t="shared" si="84"/>
        <v>0</v>
      </c>
      <c r="M44" s="25">
        <f t="shared" si="85"/>
        <v>0</v>
      </c>
      <c r="N44" s="25">
        <f t="shared" si="46"/>
        <v>0</v>
      </c>
      <c r="O44" s="25">
        <f t="shared" si="47"/>
        <v>0</v>
      </c>
      <c r="P44" s="25">
        <f t="shared" si="78"/>
        <v>0</v>
      </c>
      <c r="Q44" s="25">
        <f t="shared" si="79"/>
        <v>0</v>
      </c>
      <c r="R44" s="25">
        <f t="shared" si="74"/>
        <v>0</v>
      </c>
      <c r="S44" s="25">
        <f t="shared" si="75"/>
        <v>0</v>
      </c>
      <c r="T44" s="17">
        <f t="shared" si="72"/>
        <v>0</v>
      </c>
      <c r="U44" s="17">
        <f t="shared" si="73"/>
        <v>0</v>
      </c>
      <c r="V44" s="17">
        <f t="shared" si="76"/>
        <v>0</v>
      </c>
      <c r="W44" s="17">
        <f t="shared" si="77"/>
        <v>0</v>
      </c>
      <c r="X44" s="17">
        <f t="shared" si="21"/>
        <v>0</v>
      </c>
      <c r="Y44" s="17">
        <f t="shared" si="22"/>
        <v>0</v>
      </c>
      <c r="Z44" s="17">
        <f t="shared" si="23"/>
        <v>0</v>
      </c>
      <c r="AA44" s="17">
        <f t="shared" si="24"/>
        <v>0</v>
      </c>
      <c r="AB44" s="27">
        <f t="shared" si="50"/>
        <v>41.033999999999992</v>
      </c>
      <c r="AC44" s="27">
        <f t="shared" si="51"/>
        <v>103.61099999999998</v>
      </c>
      <c r="AD44" s="27">
        <f t="shared" si="27"/>
        <v>533.19800000000009</v>
      </c>
      <c r="AE44" s="27">
        <f t="shared" si="28"/>
        <v>757.80700000000013</v>
      </c>
      <c r="AF44" s="27">
        <f t="shared" si="29"/>
        <v>0</v>
      </c>
      <c r="AG44" s="27">
        <f t="shared" si="30"/>
        <v>0</v>
      </c>
      <c r="AH44" s="27">
        <f t="shared" si="31"/>
        <v>574.23200000000008</v>
      </c>
      <c r="AI44" s="27">
        <f t="shared" si="32"/>
        <v>861.41800000000012</v>
      </c>
      <c r="AJ44" s="17">
        <v>41.033999999999992</v>
      </c>
      <c r="AK44" s="10">
        <v>0</v>
      </c>
      <c r="AL44" s="10">
        <v>0</v>
      </c>
      <c r="AM44" s="8">
        <v>103.61099999999998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8">
        <v>10.262</v>
      </c>
      <c r="BC44" s="10">
        <v>0</v>
      </c>
      <c r="BD44" s="10">
        <v>0</v>
      </c>
      <c r="BE44" s="8">
        <v>10.262</v>
      </c>
      <c r="BF44" s="10">
        <v>0</v>
      </c>
      <c r="BG44" s="10">
        <v>0</v>
      </c>
      <c r="BH44" s="8">
        <v>6.0950000000000006</v>
      </c>
      <c r="BI44" s="10">
        <v>0</v>
      </c>
      <c r="BJ44" s="10">
        <v>0</v>
      </c>
      <c r="BK44" s="8">
        <v>6.0950000000000006</v>
      </c>
      <c r="BL44" s="10">
        <v>0</v>
      </c>
      <c r="BM44" s="10">
        <v>0</v>
      </c>
      <c r="BN44" s="8">
        <v>5.952</v>
      </c>
      <c r="BO44" s="7">
        <v>0</v>
      </c>
      <c r="BP44" s="7">
        <v>0</v>
      </c>
      <c r="BQ44" s="8">
        <v>5.952</v>
      </c>
      <c r="BR44" s="10">
        <v>0</v>
      </c>
      <c r="BS44" s="10">
        <v>0</v>
      </c>
      <c r="BT44" s="10">
        <v>0</v>
      </c>
      <c r="BU44" s="10">
        <v>0</v>
      </c>
      <c r="BV44" s="10">
        <v>0</v>
      </c>
      <c r="BW44" s="10">
        <v>0</v>
      </c>
      <c r="BX44" s="10">
        <v>0</v>
      </c>
      <c r="BY44" s="10">
        <v>0</v>
      </c>
      <c r="BZ44" s="8">
        <v>510.39700000000011</v>
      </c>
      <c r="CA44" s="7">
        <v>0</v>
      </c>
      <c r="CB44" s="7">
        <v>0</v>
      </c>
      <c r="CC44" s="8">
        <v>734.51400000000012</v>
      </c>
      <c r="CD44" s="7">
        <v>0</v>
      </c>
      <c r="CE44" s="10">
        <v>0</v>
      </c>
      <c r="CF44" s="8">
        <v>0.49199999999999999</v>
      </c>
      <c r="CG44" s="10">
        <v>0</v>
      </c>
      <c r="CH44" s="10">
        <v>0</v>
      </c>
      <c r="CI44" s="8">
        <v>0.98399999999999999</v>
      </c>
      <c r="CJ44" s="10">
        <v>0</v>
      </c>
      <c r="CK44" s="10">
        <v>0</v>
      </c>
      <c r="CL44" s="10">
        <v>0</v>
      </c>
      <c r="CM44" s="10">
        <v>0</v>
      </c>
      <c r="CN44" s="10">
        <v>0</v>
      </c>
      <c r="CO44" s="10">
        <v>0</v>
      </c>
      <c r="CP44" s="10">
        <v>0</v>
      </c>
      <c r="CQ44" s="10">
        <v>0</v>
      </c>
      <c r="CR44" s="10">
        <v>0</v>
      </c>
      <c r="CS44" s="10">
        <v>0</v>
      </c>
      <c r="CT44" s="10">
        <v>0</v>
      </c>
      <c r="CU44" s="10">
        <v>0</v>
      </c>
      <c r="CV44" s="10">
        <v>0</v>
      </c>
      <c r="CW44" s="10">
        <v>0</v>
      </c>
      <c r="CX44" s="14">
        <v>574.23199999999974</v>
      </c>
      <c r="CY44" s="14">
        <v>838.56399999999985</v>
      </c>
      <c r="CZ44" s="14">
        <f t="shared" si="80"/>
        <v>0</v>
      </c>
      <c r="DA44" s="14">
        <f t="shared" si="81"/>
        <v>22.854000000000269</v>
      </c>
      <c r="DB44" s="14">
        <f t="shared" si="35"/>
        <v>0</v>
      </c>
    </row>
    <row r="45" spans="1:106" ht="18.95" customHeight="1" x14ac:dyDescent="0.4">
      <c r="A45" s="18" t="s">
        <v>98</v>
      </c>
      <c r="B45" s="19" t="s">
        <v>99</v>
      </c>
      <c r="C45" s="20">
        <v>410.90500000000009</v>
      </c>
      <c r="D45" s="23">
        <f t="shared" si="70"/>
        <v>107.914</v>
      </c>
      <c r="E45" s="23">
        <f t="shared" si="71"/>
        <v>489.34199999999998</v>
      </c>
      <c r="F45" s="23">
        <f t="shared" ref="F45:F57" si="86">AP45+AV45+BB45+BH45+BN45+BT45+BZ45+CF45</f>
        <v>302.99100000000004</v>
      </c>
      <c r="G45" s="23">
        <f t="shared" ref="G45:G57" si="87">AS45+AY45+BE45+BK45+BQ45+BW45+CC45+CI45</f>
        <v>463.96699999999987</v>
      </c>
      <c r="H45" s="23">
        <f t="shared" si="82"/>
        <v>0</v>
      </c>
      <c r="I45" s="23">
        <f t="shared" si="83"/>
        <v>0</v>
      </c>
      <c r="J45" s="23">
        <f>D45+F45+H45</f>
        <v>410.90500000000003</v>
      </c>
      <c r="K45" s="23">
        <f>E45+G45+I45</f>
        <v>953.30899999999986</v>
      </c>
      <c r="L45" s="25">
        <f t="shared" si="84"/>
        <v>0</v>
      </c>
      <c r="M45" s="25">
        <f t="shared" si="85"/>
        <v>0</v>
      </c>
      <c r="N45" s="25">
        <f t="shared" si="46"/>
        <v>0</v>
      </c>
      <c r="O45" s="25">
        <f t="shared" si="47"/>
        <v>0</v>
      </c>
      <c r="P45" s="25">
        <f t="shared" si="78"/>
        <v>0</v>
      </c>
      <c r="Q45" s="25">
        <f t="shared" si="79"/>
        <v>0</v>
      </c>
      <c r="R45" s="25">
        <f t="shared" si="74"/>
        <v>0</v>
      </c>
      <c r="S45" s="25">
        <f t="shared" si="75"/>
        <v>0</v>
      </c>
      <c r="T45" s="17">
        <f t="shared" si="72"/>
        <v>0</v>
      </c>
      <c r="U45" s="17">
        <f t="shared" si="73"/>
        <v>0</v>
      </c>
      <c r="V45" s="17">
        <f t="shared" si="76"/>
        <v>0</v>
      </c>
      <c r="W45" s="17">
        <f t="shared" si="77"/>
        <v>0</v>
      </c>
      <c r="X45" s="17">
        <f t="shared" si="21"/>
        <v>0</v>
      </c>
      <c r="Y45" s="17">
        <f t="shared" si="22"/>
        <v>0</v>
      </c>
      <c r="Z45" s="17">
        <f t="shared" si="23"/>
        <v>0</v>
      </c>
      <c r="AA45" s="17">
        <f t="shared" si="24"/>
        <v>0</v>
      </c>
      <c r="AB45" s="27">
        <f t="shared" si="50"/>
        <v>107.914</v>
      </c>
      <c r="AC45" s="27">
        <f t="shared" si="51"/>
        <v>489.34199999999998</v>
      </c>
      <c r="AD45" s="27">
        <f t="shared" si="27"/>
        <v>302.99100000000004</v>
      </c>
      <c r="AE45" s="27">
        <f t="shared" si="28"/>
        <v>463.96699999999987</v>
      </c>
      <c r="AF45" s="27">
        <f t="shared" si="29"/>
        <v>0</v>
      </c>
      <c r="AG45" s="27">
        <f t="shared" si="30"/>
        <v>0</v>
      </c>
      <c r="AH45" s="27">
        <f t="shared" si="31"/>
        <v>410.90500000000003</v>
      </c>
      <c r="AI45" s="27">
        <f t="shared" si="32"/>
        <v>953.30899999999986</v>
      </c>
      <c r="AJ45" s="17">
        <v>107.914</v>
      </c>
      <c r="AK45" s="10">
        <v>0</v>
      </c>
      <c r="AL45" s="10">
        <v>0</v>
      </c>
      <c r="AM45" s="8">
        <v>489.34199999999998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8">
        <v>302.99100000000004</v>
      </c>
      <c r="CA45" s="7">
        <v>0</v>
      </c>
      <c r="CB45" s="7">
        <v>0</v>
      </c>
      <c r="CC45" s="8">
        <v>463.96699999999987</v>
      </c>
      <c r="CD45" s="7">
        <v>0</v>
      </c>
      <c r="CE45" s="10">
        <v>0</v>
      </c>
      <c r="CF45" s="10">
        <v>0</v>
      </c>
      <c r="CG45" s="10">
        <v>0</v>
      </c>
      <c r="CH45" s="10">
        <v>0</v>
      </c>
      <c r="CI45" s="10">
        <v>0</v>
      </c>
      <c r="CJ45" s="10">
        <v>0</v>
      </c>
      <c r="CK45" s="10">
        <v>0</v>
      </c>
      <c r="CL45" s="10">
        <v>0</v>
      </c>
      <c r="CM45" s="10">
        <v>0</v>
      </c>
      <c r="CN45" s="10">
        <v>0</v>
      </c>
      <c r="CO45" s="10">
        <v>0</v>
      </c>
      <c r="CP45" s="10">
        <v>0</v>
      </c>
      <c r="CQ45" s="10">
        <v>0</v>
      </c>
      <c r="CR45" s="10">
        <v>0</v>
      </c>
      <c r="CS45" s="10">
        <v>0</v>
      </c>
      <c r="CT45" s="10">
        <v>0</v>
      </c>
      <c r="CU45" s="10">
        <v>0</v>
      </c>
      <c r="CV45" s="10">
        <v>0</v>
      </c>
      <c r="CW45" s="10">
        <v>0</v>
      </c>
      <c r="CX45" s="14">
        <v>410.90500000000003</v>
      </c>
      <c r="CY45" s="14">
        <v>953.30900000000031</v>
      </c>
      <c r="CZ45" s="14">
        <f t="shared" si="80"/>
        <v>0</v>
      </c>
      <c r="DA45" s="14">
        <f t="shared" si="81"/>
        <v>0</v>
      </c>
      <c r="DB45" s="14">
        <f t="shared" si="35"/>
        <v>0</v>
      </c>
    </row>
    <row r="46" spans="1:106" ht="18.95" customHeight="1" x14ac:dyDescent="0.4">
      <c r="A46" s="18" t="s">
        <v>100</v>
      </c>
      <c r="B46" s="19" t="s">
        <v>101</v>
      </c>
      <c r="C46" s="20">
        <v>286.98999999999984</v>
      </c>
      <c r="D46" s="23">
        <f>AJ46</f>
        <v>3.4369999999999998</v>
      </c>
      <c r="E46" s="23">
        <f>AM46</f>
        <v>15.885000000000002</v>
      </c>
      <c r="F46" s="23">
        <f t="shared" si="86"/>
        <v>269.71599999999989</v>
      </c>
      <c r="G46" s="23">
        <f t="shared" si="87"/>
        <v>542.53200000000015</v>
      </c>
      <c r="H46" s="23">
        <f t="shared" si="82"/>
        <v>0</v>
      </c>
      <c r="I46" s="23">
        <f t="shared" si="83"/>
        <v>0</v>
      </c>
      <c r="J46" s="23">
        <f>D46+F46+H46</f>
        <v>273.15299999999991</v>
      </c>
      <c r="K46" s="23">
        <f>E46+G46+I46</f>
        <v>558.41700000000014</v>
      </c>
      <c r="L46" s="25">
        <f t="shared" si="84"/>
        <v>13.837</v>
      </c>
      <c r="M46" s="25">
        <f t="shared" si="85"/>
        <v>29.048999999999999</v>
      </c>
      <c r="N46" s="25">
        <f t="shared" si="46"/>
        <v>0</v>
      </c>
      <c r="O46" s="25">
        <f t="shared" si="47"/>
        <v>0</v>
      </c>
      <c r="P46" s="25">
        <f t="shared" si="78"/>
        <v>0</v>
      </c>
      <c r="Q46" s="25">
        <f t="shared" si="79"/>
        <v>0</v>
      </c>
      <c r="R46" s="25">
        <f t="shared" si="74"/>
        <v>13.837</v>
      </c>
      <c r="S46" s="25">
        <f t="shared" si="75"/>
        <v>29.048999999999999</v>
      </c>
      <c r="T46" s="17">
        <f>AL46</f>
        <v>0</v>
      </c>
      <c r="U46" s="17">
        <f>AO46</f>
        <v>0</v>
      </c>
      <c r="V46" s="17">
        <f t="shared" si="76"/>
        <v>0</v>
      </c>
      <c r="W46" s="17">
        <f t="shared" si="77"/>
        <v>0</v>
      </c>
      <c r="X46" s="17">
        <f t="shared" si="21"/>
        <v>0</v>
      </c>
      <c r="Y46" s="17">
        <f t="shared" si="22"/>
        <v>0</v>
      </c>
      <c r="Z46" s="17">
        <f t="shared" si="23"/>
        <v>0</v>
      </c>
      <c r="AA46" s="17">
        <f t="shared" si="24"/>
        <v>0</v>
      </c>
      <c r="AB46" s="27">
        <f t="shared" si="50"/>
        <v>17.274000000000001</v>
      </c>
      <c r="AC46" s="27">
        <f t="shared" si="51"/>
        <v>44.933999999999997</v>
      </c>
      <c r="AD46" s="27">
        <f t="shared" si="27"/>
        <v>269.71599999999989</v>
      </c>
      <c r="AE46" s="27">
        <f t="shared" si="28"/>
        <v>542.53200000000015</v>
      </c>
      <c r="AF46" s="27">
        <f t="shared" si="29"/>
        <v>0</v>
      </c>
      <c r="AG46" s="27">
        <f t="shared" si="30"/>
        <v>0</v>
      </c>
      <c r="AH46" s="27">
        <f t="shared" si="31"/>
        <v>286.9899999999999</v>
      </c>
      <c r="AI46" s="27">
        <f t="shared" si="32"/>
        <v>587.46600000000012</v>
      </c>
      <c r="AJ46" s="17">
        <v>3.4369999999999998</v>
      </c>
      <c r="AK46" s="8">
        <v>13.837</v>
      </c>
      <c r="AL46" s="10">
        <v>0</v>
      </c>
      <c r="AM46" s="8">
        <v>15.885000000000002</v>
      </c>
      <c r="AN46" s="8">
        <v>29.048999999999999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  <c r="BT46" s="10">
        <v>0</v>
      </c>
      <c r="BU46" s="10">
        <v>0</v>
      </c>
      <c r="BV46" s="10">
        <v>0</v>
      </c>
      <c r="BW46" s="10">
        <v>0</v>
      </c>
      <c r="BX46" s="10">
        <v>0</v>
      </c>
      <c r="BY46" s="10">
        <v>0</v>
      </c>
      <c r="BZ46" s="8">
        <v>269.71599999999989</v>
      </c>
      <c r="CA46" s="7">
        <v>0</v>
      </c>
      <c r="CB46" s="7">
        <v>0</v>
      </c>
      <c r="CC46" s="8">
        <v>542.53200000000015</v>
      </c>
      <c r="CD46" s="7">
        <v>0</v>
      </c>
      <c r="CE46" s="10">
        <v>0</v>
      </c>
      <c r="CF46" s="10">
        <v>0</v>
      </c>
      <c r="CG46" s="10">
        <v>0</v>
      </c>
      <c r="CH46" s="10">
        <v>0</v>
      </c>
      <c r="CI46" s="10">
        <v>0</v>
      </c>
      <c r="CJ46" s="10">
        <v>0</v>
      </c>
      <c r="CK46" s="10">
        <v>0</v>
      </c>
      <c r="CL46" s="10">
        <v>0</v>
      </c>
      <c r="CM46" s="10">
        <v>0</v>
      </c>
      <c r="CN46" s="10">
        <v>0</v>
      </c>
      <c r="CO46" s="10">
        <v>0</v>
      </c>
      <c r="CP46" s="10">
        <v>0</v>
      </c>
      <c r="CQ46" s="10">
        <v>0</v>
      </c>
      <c r="CR46" s="10">
        <v>0</v>
      </c>
      <c r="CS46" s="10">
        <v>0</v>
      </c>
      <c r="CT46" s="10">
        <v>0</v>
      </c>
      <c r="CU46" s="10">
        <v>0</v>
      </c>
      <c r="CV46" s="10">
        <v>0</v>
      </c>
      <c r="CW46" s="10">
        <v>0</v>
      </c>
      <c r="CX46" s="14">
        <v>286.99</v>
      </c>
      <c r="CY46" s="14">
        <v>587.29499999999985</v>
      </c>
      <c r="CZ46" s="14">
        <f t="shared" si="80"/>
        <v>0</v>
      </c>
      <c r="DA46" s="14">
        <f t="shared" si="81"/>
        <v>0.17100000000027649</v>
      </c>
      <c r="DB46" s="14">
        <f t="shared" si="35"/>
        <v>0</v>
      </c>
    </row>
    <row r="47" spans="1:106" ht="18.95" customHeight="1" x14ac:dyDescent="0.4">
      <c r="A47" s="18" t="s">
        <v>102</v>
      </c>
      <c r="B47" s="19" t="s">
        <v>103</v>
      </c>
      <c r="C47" s="20">
        <v>596.88600000000019</v>
      </c>
      <c r="D47" s="23">
        <f t="shared" ref="D47:D56" si="88">AJ47</f>
        <v>1.1400000000000001</v>
      </c>
      <c r="E47" s="23">
        <f t="shared" ref="E47:E56" si="89">AM47</f>
        <v>2.4359999999999999</v>
      </c>
      <c r="F47" s="23">
        <f t="shared" si="86"/>
        <v>595.74599999999964</v>
      </c>
      <c r="G47" s="23">
        <f t="shared" si="87"/>
        <v>753.774</v>
      </c>
      <c r="H47" s="23">
        <f t="shared" si="82"/>
        <v>0</v>
      </c>
      <c r="I47" s="23">
        <f t="shared" si="83"/>
        <v>0</v>
      </c>
      <c r="J47" s="23">
        <f t="shared" ref="J47:J56" si="90">D47+F47+H47</f>
        <v>596.88599999999963</v>
      </c>
      <c r="K47" s="23">
        <f t="shared" ref="K47:K56" si="91">E47+G47+I47</f>
        <v>756.21</v>
      </c>
      <c r="L47" s="25">
        <f t="shared" si="84"/>
        <v>0</v>
      </c>
      <c r="M47" s="25">
        <f t="shared" si="85"/>
        <v>0</v>
      </c>
      <c r="N47" s="25">
        <f t="shared" si="46"/>
        <v>0</v>
      </c>
      <c r="O47" s="25">
        <f t="shared" si="47"/>
        <v>0</v>
      </c>
      <c r="P47" s="25">
        <f>CM47</f>
        <v>0</v>
      </c>
      <c r="Q47" s="25">
        <f>CP47</f>
        <v>0</v>
      </c>
      <c r="R47" s="25">
        <f t="shared" ref="R47:R110" si="92">L47+N47+P47</f>
        <v>0</v>
      </c>
      <c r="S47" s="25">
        <f t="shared" ref="S47:S110" si="93">M47+O47+Q47</f>
        <v>0</v>
      </c>
      <c r="T47" s="17">
        <f t="shared" ref="T47:T59" si="94">AL47</f>
        <v>0</v>
      </c>
      <c r="U47" s="17">
        <f t="shared" ref="U47:U59" si="95">AO47</f>
        <v>0</v>
      </c>
      <c r="V47" s="17">
        <f t="shared" si="76"/>
        <v>0</v>
      </c>
      <c r="W47" s="17">
        <f t="shared" si="77"/>
        <v>0</v>
      </c>
      <c r="X47" s="17">
        <f t="shared" si="21"/>
        <v>0</v>
      </c>
      <c r="Y47" s="17">
        <f t="shared" si="22"/>
        <v>0</v>
      </c>
      <c r="Z47" s="17">
        <f t="shared" si="23"/>
        <v>0</v>
      </c>
      <c r="AA47" s="17">
        <f t="shared" si="24"/>
        <v>0</v>
      </c>
      <c r="AB47" s="27">
        <f t="shared" si="50"/>
        <v>1.1400000000000001</v>
      </c>
      <c r="AC47" s="27">
        <f t="shared" si="51"/>
        <v>2.4359999999999999</v>
      </c>
      <c r="AD47" s="27">
        <f t="shared" si="27"/>
        <v>595.74599999999964</v>
      </c>
      <c r="AE47" s="27">
        <f t="shared" si="28"/>
        <v>753.774</v>
      </c>
      <c r="AF47" s="27">
        <f t="shared" si="29"/>
        <v>0</v>
      </c>
      <c r="AG47" s="27">
        <f t="shared" si="30"/>
        <v>0</v>
      </c>
      <c r="AH47" s="27">
        <f t="shared" si="31"/>
        <v>596.88599999999963</v>
      </c>
      <c r="AI47" s="27">
        <f t="shared" si="32"/>
        <v>756.21</v>
      </c>
      <c r="AJ47" s="17">
        <v>1.1400000000000001</v>
      </c>
      <c r="AK47" s="10">
        <v>0</v>
      </c>
      <c r="AL47" s="10">
        <v>0</v>
      </c>
      <c r="AM47" s="8">
        <v>2.4359999999999999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8">
        <v>12.302</v>
      </c>
      <c r="AW47" s="10">
        <v>0</v>
      </c>
      <c r="AX47" s="10">
        <v>0</v>
      </c>
      <c r="AY47" s="8">
        <v>12.302</v>
      </c>
      <c r="AZ47" s="10">
        <v>0</v>
      </c>
      <c r="BA47" s="10">
        <v>0</v>
      </c>
      <c r="BB47" s="8">
        <v>73.405999999999992</v>
      </c>
      <c r="BC47" s="10">
        <v>0</v>
      </c>
      <c r="BD47" s="10">
        <v>0</v>
      </c>
      <c r="BE47" s="8">
        <v>73.405999999999992</v>
      </c>
      <c r="BF47" s="10">
        <v>0</v>
      </c>
      <c r="BG47" s="10">
        <v>0</v>
      </c>
      <c r="BH47" s="8">
        <v>10.75</v>
      </c>
      <c r="BI47" s="10">
        <v>0</v>
      </c>
      <c r="BJ47" s="10">
        <v>0</v>
      </c>
      <c r="BK47" s="8">
        <v>10.75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  <c r="BT47" s="10">
        <v>0</v>
      </c>
      <c r="BU47" s="10">
        <v>0</v>
      </c>
      <c r="BV47" s="10">
        <v>0</v>
      </c>
      <c r="BW47" s="10">
        <v>0</v>
      </c>
      <c r="BX47" s="10">
        <v>0</v>
      </c>
      <c r="BY47" s="10">
        <v>0</v>
      </c>
      <c r="BZ47" s="8">
        <v>499.28799999999967</v>
      </c>
      <c r="CA47" s="7">
        <v>0</v>
      </c>
      <c r="CB47" s="7">
        <v>0</v>
      </c>
      <c r="CC47" s="8">
        <v>657.31600000000003</v>
      </c>
      <c r="CD47" s="7">
        <v>0</v>
      </c>
      <c r="CE47" s="10">
        <v>0</v>
      </c>
      <c r="CF47" s="10">
        <v>0</v>
      </c>
      <c r="CG47" s="10">
        <v>0</v>
      </c>
      <c r="CH47" s="10">
        <v>0</v>
      </c>
      <c r="CI47" s="10">
        <v>0</v>
      </c>
      <c r="CJ47" s="10">
        <v>0</v>
      </c>
      <c r="CK47" s="10">
        <v>0</v>
      </c>
      <c r="CL47" s="10">
        <v>0</v>
      </c>
      <c r="CM47" s="10">
        <v>0</v>
      </c>
      <c r="CN47" s="10">
        <v>0</v>
      </c>
      <c r="CO47" s="10">
        <v>0</v>
      </c>
      <c r="CP47" s="10">
        <v>0</v>
      </c>
      <c r="CQ47" s="10">
        <v>0</v>
      </c>
      <c r="CR47" s="10">
        <v>0</v>
      </c>
      <c r="CS47" s="10">
        <v>0</v>
      </c>
      <c r="CT47" s="10">
        <v>0</v>
      </c>
      <c r="CU47" s="10">
        <v>0</v>
      </c>
      <c r="CV47" s="10">
        <v>0</v>
      </c>
      <c r="CW47" s="10">
        <v>0</v>
      </c>
      <c r="CX47" s="14">
        <v>597.50799999999992</v>
      </c>
      <c r="CY47" s="14">
        <v>722.9069999999997</v>
      </c>
      <c r="CZ47" s="14">
        <f t="shared" si="80"/>
        <v>-0.62200000000029831</v>
      </c>
      <c r="DA47" s="14">
        <f t="shared" si="81"/>
        <v>33.303000000000338</v>
      </c>
      <c r="DB47" s="14">
        <f t="shared" si="35"/>
        <v>0</v>
      </c>
    </row>
    <row r="48" spans="1:106" ht="18.95" customHeight="1" x14ac:dyDescent="0.4">
      <c r="A48" s="18" t="s">
        <v>104</v>
      </c>
      <c r="B48" s="19" t="s">
        <v>105</v>
      </c>
      <c r="C48" s="20">
        <v>512.78699999999981</v>
      </c>
      <c r="D48" s="23">
        <f t="shared" si="88"/>
        <v>7.948999999999999</v>
      </c>
      <c r="E48" s="23">
        <f t="shared" si="89"/>
        <v>26.161999999999995</v>
      </c>
      <c r="F48" s="23">
        <f t="shared" si="86"/>
        <v>504.83799999999991</v>
      </c>
      <c r="G48" s="23">
        <f t="shared" si="87"/>
        <v>865.84100000000035</v>
      </c>
      <c r="H48" s="23">
        <f t="shared" si="82"/>
        <v>0</v>
      </c>
      <c r="I48" s="23">
        <f t="shared" si="83"/>
        <v>0</v>
      </c>
      <c r="J48" s="23">
        <f t="shared" si="90"/>
        <v>512.78699999999992</v>
      </c>
      <c r="K48" s="23">
        <f t="shared" si="91"/>
        <v>892.00300000000038</v>
      </c>
      <c r="L48" s="25">
        <f t="shared" si="84"/>
        <v>0</v>
      </c>
      <c r="M48" s="25">
        <f t="shared" si="85"/>
        <v>0</v>
      </c>
      <c r="N48" s="25">
        <f t="shared" si="46"/>
        <v>0</v>
      </c>
      <c r="O48" s="25">
        <f t="shared" si="47"/>
        <v>0</v>
      </c>
      <c r="P48" s="25">
        <f t="shared" ref="P48:P59" si="96">CM48</f>
        <v>0</v>
      </c>
      <c r="Q48" s="25">
        <f t="shared" ref="Q48:Q59" si="97">CP48</f>
        <v>0</v>
      </c>
      <c r="R48" s="25">
        <f t="shared" si="92"/>
        <v>0</v>
      </c>
      <c r="S48" s="25">
        <f t="shared" si="93"/>
        <v>0</v>
      </c>
      <c r="T48" s="17">
        <f t="shared" si="94"/>
        <v>0</v>
      </c>
      <c r="U48" s="17">
        <f t="shared" si="95"/>
        <v>0</v>
      </c>
      <c r="V48" s="17">
        <f t="shared" si="76"/>
        <v>0</v>
      </c>
      <c r="W48" s="17">
        <f t="shared" si="77"/>
        <v>0</v>
      </c>
      <c r="X48" s="17">
        <f t="shared" si="21"/>
        <v>0</v>
      </c>
      <c r="Y48" s="17">
        <f t="shared" si="22"/>
        <v>0</v>
      </c>
      <c r="Z48" s="17">
        <f t="shared" si="23"/>
        <v>0</v>
      </c>
      <c r="AA48" s="17">
        <f t="shared" si="24"/>
        <v>0</v>
      </c>
      <c r="AB48" s="27">
        <f t="shared" si="50"/>
        <v>7.948999999999999</v>
      </c>
      <c r="AC48" s="27">
        <f t="shared" si="51"/>
        <v>26.161999999999995</v>
      </c>
      <c r="AD48" s="27">
        <f t="shared" si="27"/>
        <v>504.83799999999991</v>
      </c>
      <c r="AE48" s="27">
        <f t="shared" si="28"/>
        <v>865.84100000000035</v>
      </c>
      <c r="AF48" s="27">
        <f t="shared" si="29"/>
        <v>0</v>
      </c>
      <c r="AG48" s="27">
        <f t="shared" si="30"/>
        <v>0</v>
      </c>
      <c r="AH48" s="27">
        <f t="shared" si="31"/>
        <v>512.78699999999992</v>
      </c>
      <c r="AI48" s="27">
        <f t="shared" si="32"/>
        <v>892.00300000000038</v>
      </c>
      <c r="AJ48" s="17">
        <v>7.948999999999999</v>
      </c>
      <c r="AK48" s="10">
        <v>0</v>
      </c>
      <c r="AL48" s="10">
        <v>0</v>
      </c>
      <c r="AM48" s="8">
        <v>26.161999999999995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  <c r="BT48" s="10">
        <v>0</v>
      </c>
      <c r="BU48" s="10">
        <v>0</v>
      </c>
      <c r="BV48" s="10">
        <v>0</v>
      </c>
      <c r="BW48" s="10">
        <v>0</v>
      </c>
      <c r="BX48" s="10">
        <v>0</v>
      </c>
      <c r="BY48" s="10">
        <v>0</v>
      </c>
      <c r="BZ48" s="8">
        <v>438.2299999999999</v>
      </c>
      <c r="CA48" s="7">
        <v>0</v>
      </c>
      <c r="CB48" s="7">
        <v>0</v>
      </c>
      <c r="CC48" s="8">
        <v>651.88700000000028</v>
      </c>
      <c r="CD48" s="7">
        <v>0</v>
      </c>
      <c r="CE48" s="10">
        <v>0</v>
      </c>
      <c r="CF48" s="8">
        <v>66.60799999999999</v>
      </c>
      <c r="CG48" s="10">
        <v>0</v>
      </c>
      <c r="CH48" s="10">
        <v>0</v>
      </c>
      <c r="CI48" s="8">
        <v>213.95400000000001</v>
      </c>
      <c r="CJ48" s="10">
        <v>0</v>
      </c>
      <c r="CK48" s="10">
        <v>0</v>
      </c>
      <c r="CL48" s="10">
        <v>0</v>
      </c>
      <c r="CM48" s="10">
        <v>0</v>
      </c>
      <c r="CN48" s="10">
        <v>0</v>
      </c>
      <c r="CO48" s="10">
        <v>0</v>
      </c>
      <c r="CP48" s="10">
        <v>0</v>
      </c>
      <c r="CQ48" s="10">
        <v>0</v>
      </c>
      <c r="CR48" s="10">
        <v>0</v>
      </c>
      <c r="CS48" s="10">
        <v>0</v>
      </c>
      <c r="CT48" s="10">
        <v>0</v>
      </c>
      <c r="CU48" s="10">
        <v>0</v>
      </c>
      <c r="CV48" s="10">
        <v>0</v>
      </c>
      <c r="CW48" s="10">
        <v>0</v>
      </c>
      <c r="CX48" s="14">
        <v>512.78700000000003</v>
      </c>
      <c r="CY48" s="14">
        <v>860.87699999999961</v>
      </c>
      <c r="CZ48" s="14">
        <f t="shared" si="80"/>
        <v>0</v>
      </c>
      <c r="DA48" s="14">
        <f t="shared" si="81"/>
        <v>31.126000000000772</v>
      </c>
      <c r="DB48" s="14">
        <f t="shared" si="35"/>
        <v>0</v>
      </c>
    </row>
    <row r="49" spans="1:106" ht="18.95" customHeight="1" x14ac:dyDescent="0.4">
      <c r="A49" s="18" t="s">
        <v>106</v>
      </c>
      <c r="B49" s="19" t="s">
        <v>107</v>
      </c>
      <c r="C49" s="20">
        <v>591.56700000000001</v>
      </c>
      <c r="D49" s="23">
        <f t="shared" si="88"/>
        <v>82.990000000000023</v>
      </c>
      <c r="E49" s="23">
        <f t="shared" si="89"/>
        <v>173.36799999999994</v>
      </c>
      <c r="F49" s="23">
        <f t="shared" si="86"/>
        <v>508.57699999999994</v>
      </c>
      <c r="G49" s="23">
        <f t="shared" si="87"/>
        <v>670.34399999999994</v>
      </c>
      <c r="H49" s="23">
        <f t="shared" si="82"/>
        <v>0</v>
      </c>
      <c r="I49" s="23">
        <f t="shared" si="83"/>
        <v>0</v>
      </c>
      <c r="J49" s="23">
        <f t="shared" si="90"/>
        <v>591.56700000000001</v>
      </c>
      <c r="K49" s="23">
        <f t="shared" si="91"/>
        <v>843.71199999999988</v>
      </c>
      <c r="L49" s="25">
        <f t="shared" si="84"/>
        <v>0</v>
      </c>
      <c r="M49" s="25">
        <f t="shared" si="85"/>
        <v>0</v>
      </c>
      <c r="N49" s="25">
        <f t="shared" si="46"/>
        <v>0</v>
      </c>
      <c r="O49" s="25">
        <f t="shared" si="47"/>
        <v>0</v>
      </c>
      <c r="P49" s="25">
        <f t="shared" si="96"/>
        <v>0</v>
      </c>
      <c r="Q49" s="25">
        <f t="shared" si="97"/>
        <v>0</v>
      </c>
      <c r="R49" s="25">
        <f t="shared" si="92"/>
        <v>0</v>
      </c>
      <c r="S49" s="25">
        <f t="shared" si="93"/>
        <v>0</v>
      </c>
      <c r="T49" s="17">
        <f t="shared" si="94"/>
        <v>0</v>
      </c>
      <c r="U49" s="17">
        <f t="shared" si="95"/>
        <v>0</v>
      </c>
      <c r="V49" s="17">
        <f t="shared" si="76"/>
        <v>0</v>
      </c>
      <c r="W49" s="17">
        <f t="shared" si="77"/>
        <v>0</v>
      </c>
      <c r="X49" s="17">
        <f t="shared" si="21"/>
        <v>0</v>
      </c>
      <c r="Y49" s="17">
        <f t="shared" si="22"/>
        <v>0</v>
      </c>
      <c r="Z49" s="17">
        <f t="shared" si="23"/>
        <v>0</v>
      </c>
      <c r="AA49" s="17">
        <f t="shared" si="24"/>
        <v>0</v>
      </c>
      <c r="AB49" s="27">
        <f t="shared" si="50"/>
        <v>82.990000000000023</v>
      </c>
      <c r="AC49" s="27">
        <f t="shared" si="51"/>
        <v>173.36799999999994</v>
      </c>
      <c r="AD49" s="27">
        <f t="shared" si="27"/>
        <v>508.57699999999994</v>
      </c>
      <c r="AE49" s="27">
        <f t="shared" si="28"/>
        <v>670.34399999999994</v>
      </c>
      <c r="AF49" s="27">
        <f t="shared" si="29"/>
        <v>0</v>
      </c>
      <c r="AG49" s="27">
        <f t="shared" si="30"/>
        <v>0</v>
      </c>
      <c r="AH49" s="27">
        <f t="shared" si="31"/>
        <v>591.56700000000001</v>
      </c>
      <c r="AI49" s="27">
        <f t="shared" si="32"/>
        <v>843.71199999999988</v>
      </c>
      <c r="AJ49" s="17">
        <v>82.990000000000023</v>
      </c>
      <c r="AK49" s="10">
        <v>0</v>
      </c>
      <c r="AL49" s="10">
        <v>0</v>
      </c>
      <c r="AM49" s="8">
        <v>173.36799999999994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8">
        <v>1.1379999999999999</v>
      </c>
      <c r="BC49" s="10">
        <v>0</v>
      </c>
      <c r="BD49" s="10">
        <v>0</v>
      </c>
      <c r="BE49" s="8">
        <v>1.1379999999999999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  <c r="BT49" s="10">
        <v>0</v>
      </c>
      <c r="BU49" s="10">
        <v>0</v>
      </c>
      <c r="BV49" s="10">
        <v>0</v>
      </c>
      <c r="BW49" s="10">
        <v>0</v>
      </c>
      <c r="BX49" s="10">
        <v>0</v>
      </c>
      <c r="BY49" s="10">
        <v>0</v>
      </c>
      <c r="BZ49" s="8">
        <v>507.43899999999996</v>
      </c>
      <c r="CA49" s="7">
        <v>0</v>
      </c>
      <c r="CB49" s="7">
        <v>0</v>
      </c>
      <c r="CC49" s="8">
        <v>669.2059999999999</v>
      </c>
      <c r="CD49" s="7">
        <v>0</v>
      </c>
      <c r="CE49" s="10">
        <v>0</v>
      </c>
      <c r="CF49" s="7">
        <v>0</v>
      </c>
      <c r="CG49" s="10">
        <v>0</v>
      </c>
      <c r="CH49" s="10">
        <v>0</v>
      </c>
      <c r="CI49" s="10">
        <v>0</v>
      </c>
      <c r="CJ49" s="10">
        <v>0</v>
      </c>
      <c r="CK49" s="10">
        <v>0</v>
      </c>
      <c r="CL49" s="10">
        <v>0</v>
      </c>
      <c r="CM49" s="10">
        <v>0</v>
      </c>
      <c r="CN49" s="10">
        <v>0</v>
      </c>
      <c r="CO49" s="10">
        <v>0</v>
      </c>
      <c r="CP49" s="10">
        <v>0</v>
      </c>
      <c r="CQ49" s="10">
        <v>0</v>
      </c>
      <c r="CR49" s="10">
        <v>0</v>
      </c>
      <c r="CS49" s="10">
        <v>0</v>
      </c>
      <c r="CT49" s="10">
        <v>0</v>
      </c>
      <c r="CU49" s="10">
        <v>0</v>
      </c>
      <c r="CV49" s="10">
        <v>0</v>
      </c>
      <c r="CW49" s="10">
        <v>0</v>
      </c>
      <c r="CX49" s="14">
        <v>591.56700000000001</v>
      </c>
      <c r="CY49" s="14">
        <v>839.01700000000005</v>
      </c>
      <c r="CZ49" s="14">
        <f t="shared" si="80"/>
        <v>0</v>
      </c>
      <c r="DA49" s="14">
        <f t="shared" si="81"/>
        <v>4.6949999999998226</v>
      </c>
      <c r="DB49" s="14">
        <f t="shared" si="35"/>
        <v>0</v>
      </c>
    </row>
    <row r="50" spans="1:106" ht="18.95" customHeight="1" x14ac:dyDescent="0.4">
      <c r="A50" s="18" t="s">
        <v>108</v>
      </c>
      <c r="B50" s="19" t="s">
        <v>109</v>
      </c>
      <c r="C50" s="20">
        <v>572.57299999999941</v>
      </c>
      <c r="D50" s="23">
        <f t="shared" si="88"/>
        <v>197.46899999999999</v>
      </c>
      <c r="E50" s="23">
        <f t="shared" si="89"/>
        <v>491.73299999999983</v>
      </c>
      <c r="F50" s="23">
        <f t="shared" si="86"/>
        <v>375.10399999999993</v>
      </c>
      <c r="G50" s="23">
        <f t="shared" si="87"/>
        <v>424.07999999999987</v>
      </c>
      <c r="H50" s="23">
        <f t="shared" si="82"/>
        <v>0</v>
      </c>
      <c r="I50" s="23">
        <f t="shared" si="83"/>
        <v>0</v>
      </c>
      <c r="J50" s="23">
        <f t="shared" si="90"/>
        <v>572.57299999999987</v>
      </c>
      <c r="K50" s="23">
        <f t="shared" si="91"/>
        <v>915.81299999999965</v>
      </c>
      <c r="L50" s="25">
        <f t="shared" si="84"/>
        <v>0</v>
      </c>
      <c r="M50" s="25">
        <f t="shared" si="85"/>
        <v>0</v>
      </c>
      <c r="N50" s="25">
        <f t="shared" si="46"/>
        <v>0</v>
      </c>
      <c r="O50" s="25">
        <f t="shared" si="47"/>
        <v>0</v>
      </c>
      <c r="P50" s="25">
        <f t="shared" si="96"/>
        <v>0</v>
      </c>
      <c r="Q50" s="25">
        <f t="shared" si="97"/>
        <v>0</v>
      </c>
      <c r="R50" s="25">
        <f t="shared" si="92"/>
        <v>0</v>
      </c>
      <c r="S50" s="25">
        <f t="shared" si="93"/>
        <v>0</v>
      </c>
      <c r="T50" s="17">
        <f t="shared" si="94"/>
        <v>0</v>
      </c>
      <c r="U50" s="17">
        <f t="shared" si="95"/>
        <v>0</v>
      </c>
      <c r="V50" s="17">
        <f t="shared" si="76"/>
        <v>0</v>
      </c>
      <c r="W50" s="17">
        <f t="shared" si="77"/>
        <v>0</v>
      </c>
      <c r="X50" s="17">
        <f t="shared" si="21"/>
        <v>0</v>
      </c>
      <c r="Y50" s="17">
        <f t="shared" si="22"/>
        <v>0</v>
      </c>
      <c r="Z50" s="17">
        <f t="shared" si="23"/>
        <v>0</v>
      </c>
      <c r="AA50" s="17">
        <f t="shared" si="24"/>
        <v>0</v>
      </c>
      <c r="AB50" s="27">
        <f t="shared" si="50"/>
        <v>197.46899999999999</v>
      </c>
      <c r="AC50" s="27">
        <f t="shared" si="51"/>
        <v>491.73299999999983</v>
      </c>
      <c r="AD50" s="27">
        <f t="shared" si="27"/>
        <v>375.10399999999993</v>
      </c>
      <c r="AE50" s="27">
        <f t="shared" si="28"/>
        <v>424.07999999999987</v>
      </c>
      <c r="AF50" s="27">
        <f t="shared" si="29"/>
        <v>0</v>
      </c>
      <c r="AG50" s="27">
        <f t="shared" si="30"/>
        <v>0</v>
      </c>
      <c r="AH50" s="27">
        <f t="shared" si="31"/>
        <v>572.57299999999987</v>
      </c>
      <c r="AI50" s="27">
        <f t="shared" si="32"/>
        <v>915.81299999999965</v>
      </c>
      <c r="AJ50" s="17">
        <v>197.46899999999999</v>
      </c>
      <c r="AK50" s="10">
        <v>0</v>
      </c>
      <c r="AL50" s="10">
        <v>0</v>
      </c>
      <c r="AM50" s="8">
        <v>491.73299999999983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  <c r="BT50" s="10">
        <v>0</v>
      </c>
      <c r="BU50" s="10">
        <v>0</v>
      </c>
      <c r="BV50" s="10">
        <v>0</v>
      </c>
      <c r="BW50" s="10">
        <v>0</v>
      </c>
      <c r="BX50" s="10">
        <v>0</v>
      </c>
      <c r="BY50" s="10">
        <v>0</v>
      </c>
      <c r="BZ50" s="8">
        <v>375.10399999999993</v>
      </c>
      <c r="CA50" s="7">
        <v>0</v>
      </c>
      <c r="CB50" s="7">
        <v>0</v>
      </c>
      <c r="CC50" s="8">
        <v>424.07999999999987</v>
      </c>
      <c r="CD50" s="7">
        <v>0</v>
      </c>
      <c r="CE50" s="10">
        <v>0</v>
      </c>
      <c r="CF50" s="7">
        <v>0</v>
      </c>
      <c r="CG50" s="10">
        <v>0</v>
      </c>
      <c r="CH50" s="10">
        <v>0</v>
      </c>
      <c r="CI50" s="10">
        <v>0</v>
      </c>
      <c r="CJ50" s="10">
        <v>0</v>
      </c>
      <c r="CK50" s="10">
        <v>0</v>
      </c>
      <c r="CL50" s="10">
        <v>0</v>
      </c>
      <c r="CM50" s="10">
        <v>0</v>
      </c>
      <c r="CN50" s="10">
        <v>0</v>
      </c>
      <c r="CO50" s="10">
        <v>0</v>
      </c>
      <c r="CP50" s="10">
        <v>0</v>
      </c>
      <c r="CQ50" s="10">
        <v>0</v>
      </c>
      <c r="CR50" s="10">
        <v>0</v>
      </c>
      <c r="CS50" s="10">
        <v>0</v>
      </c>
      <c r="CT50" s="10">
        <v>0</v>
      </c>
      <c r="CU50" s="10">
        <v>0</v>
      </c>
      <c r="CV50" s="10">
        <v>0</v>
      </c>
      <c r="CW50" s="10">
        <v>0</v>
      </c>
      <c r="CX50" s="14">
        <v>572.57300000000009</v>
      </c>
      <c r="CY50" s="14">
        <v>915.81299999999987</v>
      </c>
      <c r="CZ50" s="14">
        <f t="shared" si="80"/>
        <v>0</v>
      </c>
      <c r="DA50" s="14">
        <f t="shared" si="81"/>
        <v>0</v>
      </c>
      <c r="DB50" s="14">
        <f t="shared" si="35"/>
        <v>0</v>
      </c>
    </row>
    <row r="51" spans="1:106" ht="18.95" customHeight="1" x14ac:dyDescent="0.4">
      <c r="A51" s="18" t="s">
        <v>110</v>
      </c>
      <c r="B51" s="19" t="s">
        <v>111</v>
      </c>
      <c r="C51" s="20">
        <v>851.71300000000008</v>
      </c>
      <c r="D51" s="23">
        <f t="shared" si="88"/>
        <v>12.540000000000004</v>
      </c>
      <c r="E51" s="23">
        <f t="shared" si="89"/>
        <v>30.011000000000013</v>
      </c>
      <c r="F51" s="23">
        <f t="shared" si="86"/>
        <v>827.62299999999982</v>
      </c>
      <c r="G51" s="23">
        <f t="shared" si="87"/>
        <v>979.32400000000007</v>
      </c>
      <c r="H51" s="23">
        <f t="shared" si="82"/>
        <v>0</v>
      </c>
      <c r="I51" s="23">
        <f t="shared" si="83"/>
        <v>0</v>
      </c>
      <c r="J51" s="23">
        <f t="shared" si="90"/>
        <v>840.16299999999978</v>
      </c>
      <c r="K51" s="23">
        <f t="shared" si="91"/>
        <v>1009.335</v>
      </c>
      <c r="L51" s="25">
        <f t="shared" si="84"/>
        <v>0</v>
      </c>
      <c r="M51" s="25">
        <f t="shared" si="85"/>
        <v>0</v>
      </c>
      <c r="N51" s="25">
        <f t="shared" si="46"/>
        <v>11.55</v>
      </c>
      <c r="O51" s="25">
        <f t="shared" si="47"/>
        <v>13.635999999999999</v>
      </c>
      <c r="P51" s="25">
        <f t="shared" si="96"/>
        <v>0</v>
      </c>
      <c r="Q51" s="25">
        <f t="shared" si="97"/>
        <v>0</v>
      </c>
      <c r="R51" s="25">
        <f t="shared" si="92"/>
        <v>11.55</v>
      </c>
      <c r="S51" s="25">
        <f t="shared" si="93"/>
        <v>13.635999999999999</v>
      </c>
      <c r="T51" s="17">
        <f t="shared" si="94"/>
        <v>0</v>
      </c>
      <c r="U51" s="17">
        <f t="shared" si="95"/>
        <v>0</v>
      </c>
      <c r="V51" s="17">
        <f t="shared" si="76"/>
        <v>0</v>
      </c>
      <c r="W51" s="17">
        <f t="shared" si="77"/>
        <v>0</v>
      </c>
      <c r="X51" s="17">
        <f t="shared" si="21"/>
        <v>0</v>
      </c>
      <c r="Y51" s="17">
        <f t="shared" si="22"/>
        <v>0</v>
      </c>
      <c r="Z51" s="17">
        <f t="shared" si="23"/>
        <v>0</v>
      </c>
      <c r="AA51" s="17">
        <f t="shared" si="24"/>
        <v>0</v>
      </c>
      <c r="AB51" s="27">
        <f t="shared" si="50"/>
        <v>12.540000000000004</v>
      </c>
      <c r="AC51" s="27">
        <f t="shared" si="51"/>
        <v>30.011000000000013</v>
      </c>
      <c r="AD51" s="27">
        <f t="shared" si="27"/>
        <v>839.17299999999977</v>
      </c>
      <c r="AE51" s="27">
        <f t="shared" si="28"/>
        <v>992.96</v>
      </c>
      <c r="AF51" s="27">
        <f t="shared" si="29"/>
        <v>0</v>
      </c>
      <c r="AG51" s="27">
        <f t="shared" si="30"/>
        <v>0</v>
      </c>
      <c r="AH51" s="27">
        <f t="shared" si="31"/>
        <v>851.71299999999974</v>
      </c>
      <c r="AI51" s="27">
        <f t="shared" si="32"/>
        <v>1022.971</v>
      </c>
      <c r="AJ51" s="17">
        <v>12.540000000000004</v>
      </c>
      <c r="AK51" s="10">
        <v>0</v>
      </c>
      <c r="AL51" s="10">
        <v>0</v>
      </c>
      <c r="AM51" s="8">
        <v>30.011000000000013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8">
        <v>196.74800000000002</v>
      </c>
      <c r="AW51" s="10">
        <v>0</v>
      </c>
      <c r="AX51" s="10">
        <v>0</v>
      </c>
      <c r="AY51" s="8">
        <v>202.13900000000004</v>
      </c>
      <c r="AZ51" s="10">
        <v>0</v>
      </c>
      <c r="BA51" s="10">
        <v>0</v>
      </c>
      <c r="BB51" s="8">
        <v>38.372999999999976</v>
      </c>
      <c r="BC51" s="10">
        <v>0</v>
      </c>
      <c r="BD51" s="10">
        <v>0</v>
      </c>
      <c r="BE51" s="8">
        <v>38.372999999999976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  <c r="BT51" s="10">
        <v>0</v>
      </c>
      <c r="BU51" s="10">
        <v>0</v>
      </c>
      <c r="BV51" s="10">
        <v>0</v>
      </c>
      <c r="BW51" s="10">
        <v>0</v>
      </c>
      <c r="BX51" s="10">
        <v>0</v>
      </c>
      <c r="BY51" s="10">
        <v>0</v>
      </c>
      <c r="BZ51" s="8">
        <v>590.13199999999983</v>
      </c>
      <c r="CA51" s="8">
        <v>11.55</v>
      </c>
      <c r="CB51" s="7">
        <v>0</v>
      </c>
      <c r="CC51" s="8">
        <v>730.89700000000016</v>
      </c>
      <c r="CD51" s="8">
        <v>13.635999999999999</v>
      </c>
      <c r="CE51" s="10">
        <v>0</v>
      </c>
      <c r="CF51" s="8">
        <v>2.3699999999999997</v>
      </c>
      <c r="CG51" s="10">
        <v>0</v>
      </c>
      <c r="CH51" s="10">
        <v>0</v>
      </c>
      <c r="CI51" s="8">
        <v>7.915</v>
      </c>
      <c r="CJ51" s="10">
        <v>0</v>
      </c>
      <c r="CK51" s="10">
        <v>0</v>
      </c>
      <c r="CL51" s="10">
        <v>0</v>
      </c>
      <c r="CM51" s="10">
        <v>0</v>
      </c>
      <c r="CN51" s="10">
        <v>0</v>
      </c>
      <c r="CO51" s="10">
        <v>0</v>
      </c>
      <c r="CP51" s="10">
        <v>0</v>
      </c>
      <c r="CQ51" s="10">
        <v>0</v>
      </c>
      <c r="CR51" s="10">
        <v>0</v>
      </c>
      <c r="CS51" s="10">
        <v>0</v>
      </c>
      <c r="CT51" s="10">
        <v>0</v>
      </c>
      <c r="CU51" s="10">
        <v>0</v>
      </c>
      <c r="CV51" s="10">
        <v>0</v>
      </c>
      <c r="CW51" s="10">
        <v>0</v>
      </c>
      <c r="CX51" s="14">
        <v>851.71299999999962</v>
      </c>
      <c r="CY51" s="14">
        <v>1017.3529999999995</v>
      </c>
      <c r="CZ51" s="14">
        <f t="shared" si="80"/>
        <v>0</v>
      </c>
      <c r="DA51" s="14">
        <f t="shared" si="81"/>
        <v>5.6180000000005066</v>
      </c>
      <c r="DB51" s="14">
        <f t="shared" si="35"/>
        <v>0</v>
      </c>
    </row>
    <row r="52" spans="1:106" ht="18.95" customHeight="1" x14ac:dyDescent="0.4">
      <c r="A52" s="18" t="s">
        <v>112</v>
      </c>
      <c r="B52" s="19" t="s">
        <v>113</v>
      </c>
      <c r="C52" s="20">
        <v>771.54299999999978</v>
      </c>
      <c r="D52" s="23">
        <f t="shared" si="88"/>
        <v>100.63299999999998</v>
      </c>
      <c r="E52" s="23">
        <f t="shared" si="89"/>
        <v>237.79499999999996</v>
      </c>
      <c r="F52" s="23">
        <f t="shared" si="86"/>
        <v>670.90999999999974</v>
      </c>
      <c r="G52" s="23">
        <f t="shared" si="87"/>
        <v>815.68200000000036</v>
      </c>
      <c r="H52" s="23">
        <f t="shared" si="82"/>
        <v>0</v>
      </c>
      <c r="I52" s="23">
        <f t="shared" si="83"/>
        <v>0</v>
      </c>
      <c r="J52" s="23">
        <f t="shared" si="90"/>
        <v>771.54299999999967</v>
      </c>
      <c r="K52" s="23">
        <f t="shared" si="91"/>
        <v>1053.4770000000003</v>
      </c>
      <c r="L52" s="25">
        <f>AK52</f>
        <v>0</v>
      </c>
      <c r="M52" s="25">
        <f>AN52</f>
        <v>0</v>
      </c>
      <c r="N52" s="25">
        <f t="shared" si="46"/>
        <v>0</v>
      </c>
      <c r="O52" s="25">
        <f t="shared" si="47"/>
        <v>0</v>
      </c>
      <c r="P52" s="25">
        <f t="shared" si="96"/>
        <v>0</v>
      </c>
      <c r="Q52" s="25">
        <f t="shared" si="97"/>
        <v>0</v>
      </c>
      <c r="R52" s="25">
        <f t="shared" si="92"/>
        <v>0</v>
      </c>
      <c r="S52" s="25">
        <f t="shared" si="93"/>
        <v>0</v>
      </c>
      <c r="T52" s="17">
        <f t="shared" si="94"/>
        <v>0</v>
      </c>
      <c r="U52" s="17">
        <f t="shared" si="95"/>
        <v>0</v>
      </c>
      <c r="V52" s="17">
        <f t="shared" si="76"/>
        <v>0</v>
      </c>
      <c r="W52" s="17">
        <f t="shared" si="77"/>
        <v>0</v>
      </c>
      <c r="X52" s="17">
        <f t="shared" si="21"/>
        <v>0</v>
      </c>
      <c r="Y52" s="17">
        <f t="shared" si="22"/>
        <v>0</v>
      </c>
      <c r="Z52" s="17">
        <f t="shared" si="23"/>
        <v>0</v>
      </c>
      <c r="AA52" s="17">
        <f t="shared" si="24"/>
        <v>0</v>
      </c>
      <c r="AB52" s="27">
        <f t="shared" si="50"/>
        <v>100.63299999999998</v>
      </c>
      <c r="AC52" s="27">
        <f t="shared" si="51"/>
        <v>237.79499999999996</v>
      </c>
      <c r="AD52" s="27">
        <f t="shared" si="27"/>
        <v>670.90999999999974</v>
      </c>
      <c r="AE52" s="27">
        <f t="shared" si="28"/>
        <v>815.68200000000036</v>
      </c>
      <c r="AF52" s="27">
        <f t="shared" si="29"/>
        <v>0</v>
      </c>
      <c r="AG52" s="27">
        <f t="shared" si="30"/>
        <v>0</v>
      </c>
      <c r="AH52" s="27">
        <f t="shared" si="31"/>
        <v>771.54299999999967</v>
      </c>
      <c r="AI52" s="27">
        <f t="shared" si="32"/>
        <v>1053.4770000000003</v>
      </c>
      <c r="AJ52" s="17">
        <v>100.63299999999998</v>
      </c>
      <c r="AK52" s="10">
        <v>0</v>
      </c>
      <c r="AL52" s="10">
        <v>0</v>
      </c>
      <c r="AM52" s="8">
        <v>237.79499999999996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  <c r="BT52" s="10">
        <v>0</v>
      </c>
      <c r="BU52" s="10">
        <v>0</v>
      </c>
      <c r="BV52" s="10">
        <v>0</v>
      </c>
      <c r="BW52" s="10">
        <v>0</v>
      </c>
      <c r="BX52" s="10">
        <v>0</v>
      </c>
      <c r="BY52" s="10">
        <v>0</v>
      </c>
      <c r="BZ52" s="8">
        <v>670.90999999999974</v>
      </c>
      <c r="CA52" s="7">
        <v>0</v>
      </c>
      <c r="CB52" s="7">
        <v>0</v>
      </c>
      <c r="CC52" s="8">
        <v>815.68200000000036</v>
      </c>
      <c r="CD52" s="7">
        <v>0</v>
      </c>
      <c r="CE52" s="10">
        <v>0</v>
      </c>
      <c r="CF52" s="10">
        <v>0</v>
      </c>
      <c r="CG52" s="10">
        <v>0</v>
      </c>
      <c r="CH52" s="10">
        <v>0</v>
      </c>
      <c r="CI52" s="10">
        <v>0</v>
      </c>
      <c r="CJ52" s="10">
        <v>0</v>
      </c>
      <c r="CK52" s="10">
        <v>0</v>
      </c>
      <c r="CL52" s="10">
        <v>0</v>
      </c>
      <c r="CM52" s="10">
        <v>0</v>
      </c>
      <c r="CN52" s="10">
        <v>0</v>
      </c>
      <c r="CO52" s="10">
        <v>0</v>
      </c>
      <c r="CP52" s="10">
        <v>0</v>
      </c>
      <c r="CQ52" s="10">
        <v>0</v>
      </c>
      <c r="CR52" s="10">
        <v>0</v>
      </c>
      <c r="CS52" s="10">
        <v>0</v>
      </c>
      <c r="CT52" s="10">
        <v>0</v>
      </c>
      <c r="CU52" s="10">
        <v>0</v>
      </c>
      <c r="CV52" s="10">
        <v>0</v>
      </c>
      <c r="CW52" s="10">
        <v>0</v>
      </c>
      <c r="CX52" s="14">
        <v>771.54299999999989</v>
      </c>
      <c r="CY52" s="14">
        <v>1050.7819999999999</v>
      </c>
      <c r="CZ52" s="14">
        <f t="shared" si="80"/>
        <v>0</v>
      </c>
      <c r="DA52" s="14">
        <f t="shared" si="81"/>
        <v>2.6950000000003911</v>
      </c>
      <c r="DB52" s="14">
        <f>C52-AH52</f>
        <v>0</v>
      </c>
    </row>
    <row r="53" spans="1:106" ht="18.95" customHeight="1" x14ac:dyDescent="0.4">
      <c r="A53" s="18" t="s">
        <v>114</v>
      </c>
      <c r="B53" s="19" t="s">
        <v>115</v>
      </c>
      <c r="C53" s="20">
        <v>328.56299999999999</v>
      </c>
      <c r="D53" s="23">
        <f t="shared" si="88"/>
        <v>66.667000000000002</v>
      </c>
      <c r="E53" s="23">
        <f t="shared" si="89"/>
        <v>146.43499999999995</v>
      </c>
      <c r="F53" s="23">
        <f t="shared" si="86"/>
        <v>261.89600000000007</v>
      </c>
      <c r="G53" s="23">
        <f t="shared" si="87"/>
        <v>528.05999999999995</v>
      </c>
      <c r="H53" s="23">
        <f>CL53</f>
        <v>0</v>
      </c>
      <c r="I53" s="23">
        <f>CO53</f>
        <v>0</v>
      </c>
      <c r="J53" s="23">
        <f t="shared" si="90"/>
        <v>328.5630000000001</v>
      </c>
      <c r="K53" s="23">
        <f t="shared" si="91"/>
        <v>674.49499999999989</v>
      </c>
      <c r="L53" s="25">
        <f t="shared" ref="L53:L64" si="98">AK53</f>
        <v>0</v>
      </c>
      <c r="M53" s="25">
        <f t="shared" ref="M53:M64" si="99">AN53</f>
        <v>0</v>
      </c>
      <c r="N53" s="25">
        <f t="shared" si="46"/>
        <v>0</v>
      </c>
      <c r="O53" s="25">
        <f t="shared" si="47"/>
        <v>0</v>
      </c>
      <c r="P53" s="25">
        <f t="shared" si="96"/>
        <v>0</v>
      </c>
      <c r="Q53" s="25">
        <f t="shared" si="97"/>
        <v>0</v>
      </c>
      <c r="R53" s="25">
        <f t="shared" si="92"/>
        <v>0</v>
      </c>
      <c r="S53" s="25">
        <f t="shared" si="93"/>
        <v>0</v>
      </c>
      <c r="T53" s="17">
        <f t="shared" si="94"/>
        <v>0</v>
      </c>
      <c r="U53" s="17">
        <f t="shared" si="95"/>
        <v>0</v>
      </c>
      <c r="V53" s="17">
        <f t="shared" si="76"/>
        <v>0</v>
      </c>
      <c r="W53" s="17">
        <f t="shared" si="77"/>
        <v>0</v>
      </c>
      <c r="X53" s="17">
        <f t="shared" si="21"/>
        <v>0</v>
      </c>
      <c r="Y53" s="17">
        <f t="shared" si="22"/>
        <v>0</v>
      </c>
      <c r="Z53" s="17">
        <f t="shared" si="23"/>
        <v>0</v>
      </c>
      <c r="AA53" s="17">
        <f t="shared" si="24"/>
        <v>0</v>
      </c>
      <c r="AB53" s="27">
        <f t="shared" si="50"/>
        <v>66.667000000000002</v>
      </c>
      <c r="AC53" s="27">
        <f t="shared" si="51"/>
        <v>146.43499999999995</v>
      </c>
      <c r="AD53" s="27">
        <f t="shared" si="27"/>
        <v>261.89600000000007</v>
      </c>
      <c r="AE53" s="27">
        <f t="shared" si="28"/>
        <v>528.05999999999995</v>
      </c>
      <c r="AF53" s="27">
        <f t="shared" si="29"/>
        <v>0</v>
      </c>
      <c r="AG53" s="27">
        <f t="shared" si="30"/>
        <v>0</v>
      </c>
      <c r="AH53" s="27">
        <f t="shared" si="31"/>
        <v>328.5630000000001</v>
      </c>
      <c r="AI53" s="27">
        <f t="shared" si="32"/>
        <v>674.49499999999989</v>
      </c>
      <c r="AJ53" s="17">
        <v>66.667000000000002</v>
      </c>
      <c r="AK53" s="10">
        <v>0</v>
      </c>
      <c r="AL53" s="10">
        <v>0</v>
      </c>
      <c r="AM53" s="8">
        <v>146.43499999999995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  <c r="BT53" s="10">
        <v>0</v>
      </c>
      <c r="BU53" s="10">
        <v>0</v>
      </c>
      <c r="BV53" s="10">
        <v>0</v>
      </c>
      <c r="BW53" s="8">
        <v>3.3</v>
      </c>
      <c r="BX53" s="10">
        <v>0</v>
      </c>
      <c r="BY53" s="10">
        <v>0</v>
      </c>
      <c r="BZ53" s="8">
        <v>261.89600000000007</v>
      </c>
      <c r="CA53" s="7">
        <v>0</v>
      </c>
      <c r="CB53" s="7">
        <v>0</v>
      </c>
      <c r="CC53" s="8">
        <v>524.76</v>
      </c>
      <c r="CD53" s="7">
        <v>0</v>
      </c>
      <c r="CE53" s="10">
        <v>0</v>
      </c>
      <c r="CF53" s="10">
        <v>0</v>
      </c>
      <c r="CG53" s="10">
        <v>0</v>
      </c>
      <c r="CH53" s="10">
        <v>0</v>
      </c>
      <c r="CI53" s="10">
        <v>0</v>
      </c>
      <c r="CJ53" s="10">
        <v>0</v>
      </c>
      <c r="CK53" s="10">
        <v>0</v>
      </c>
      <c r="CL53" s="10">
        <v>0</v>
      </c>
      <c r="CM53" s="10">
        <v>0</v>
      </c>
      <c r="CN53" s="10">
        <v>0</v>
      </c>
      <c r="CO53" s="10">
        <v>0</v>
      </c>
      <c r="CP53" s="10">
        <v>0</v>
      </c>
      <c r="CQ53" s="10">
        <v>0</v>
      </c>
      <c r="CR53" s="10">
        <v>0</v>
      </c>
      <c r="CS53" s="10">
        <v>0</v>
      </c>
      <c r="CT53" s="10">
        <v>0</v>
      </c>
      <c r="CU53" s="10">
        <v>0</v>
      </c>
      <c r="CV53" s="10">
        <v>0</v>
      </c>
      <c r="CW53" s="10">
        <v>0</v>
      </c>
      <c r="CX53" s="14">
        <v>328.63600000000002</v>
      </c>
      <c r="CY53" s="14">
        <v>666.25199999999995</v>
      </c>
      <c r="CZ53" s="14">
        <f t="shared" si="80"/>
        <v>-7.2999999999922238E-2</v>
      </c>
      <c r="DA53" s="14">
        <f t="shared" si="81"/>
        <v>8.2429999999999382</v>
      </c>
      <c r="DB53" s="14">
        <f t="shared" si="35"/>
        <v>0</v>
      </c>
    </row>
    <row r="54" spans="1:106" ht="18.95" customHeight="1" x14ac:dyDescent="0.4">
      <c r="A54" s="18" t="s">
        <v>116</v>
      </c>
      <c r="B54" s="19" t="s">
        <v>117</v>
      </c>
      <c r="C54" s="20">
        <v>439.57300000000015</v>
      </c>
      <c r="D54" s="23">
        <f t="shared" si="88"/>
        <v>7.302999999999999</v>
      </c>
      <c r="E54" s="23">
        <f t="shared" si="89"/>
        <v>8.3709999999999987</v>
      </c>
      <c r="F54" s="23">
        <f t="shared" si="86"/>
        <v>410.29600000000028</v>
      </c>
      <c r="G54" s="23">
        <f t="shared" si="87"/>
        <v>494.48700000000008</v>
      </c>
      <c r="H54" s="23">
        <f t="shared" ref="H54:H58" si="100">CL54</f>
        <v>0</v>
      </c>
      <c r="I54" s="23">
        <f t="shared" ref="I54:I58" si="101">CO54</f>
        <v>0</v>
      </c>
      <c r="J54" s="23">
        <f t="shared" si="90"/>
        <v>417.59900000000027</v>
      </c>
      <c r="K54" s="23">
        <f t="shared" si="91"/>
        <v>502.85800000000006</v>
      </c>
      <c r="L54" s="25">
        <f t="shared" si="98"/>
        <v>0</v>
      </c>
      <c r="M54" s="25">
        <f t="shared" si="99"/>
        <v>0</v>
      </c>
      <c r="N54" s="25">
        <f t="shared" si="46"/>
        <v>21.973999999999997</v>
      </c>
      <c r="O54" s="25">
        <f t="shared" si="47"/>
        <v>44.653999999999996</v>
      </c>
      <c r="P54" s="25">
        <f t="shared" si="96"/>
        <v>0</v>
      </c>
      <c r="Q54" s="25">
        <f t="shared" si="97"/>
        <v>0</v>
      </c>
      <c r="R54" s="25">
        <f t="shared" si="92"/>
        <v>21.973999999999997</v>
      </c>
      <c r="S54" s="25">
        <f t="shared" si="93"/>
        <v>44.653999999999996</v>
      </c>
      <c r="T54" s="17">
        <f t="shared" si="94"/>
        <v>0</v>
      </c>
      <c r="U54" s="17">
        <f t="shared" si="95"/>
        <v>0</v>
      </c>
      <c r="V54" s="17">
        <f t="shared" si="76"/>
        <v>0</v>
      </c>
      <c r="W54" s="17">
        <f t="shared" si="77"/>
        <v>0</v>
      </c>
      <c r="X54" s="17">
        <f t="shared" si="21"/>
        <v>0</v>
      </c>
      <c r="Y54" s="17">
        <f t="shared" si="22"/>
        <v>0</v>
      </c>
      <c r="Z54" s="17">
        <f t="shared" si="23"/>
        <v>0</v>
      </c>
      <c r="AA54" s="17">
        <f t="shared" si="24"/>
        <v>0</v>
      </c>
      <c r="AB54" s="27">
        <f t="shared" si="50"/>
        <v>7.302999999999999</v>
      </c>
      <c r="AC54" s="27">
        <f t="shared" si="51"/>
        <v>8.3709999999999987</v>
      </c>
      <c r="AD54" s="27">
        <f t="shared" si="27"/>
        <v>432.27000000000027</v>
      </c>
      <c r="AE54" s="27">
        <f t="shared" si="28"/>
        <v>539.14100000000008</v>
      </c>
      <c r="AF54" s="27">
        <f t="shared" si="29"/>
        <v>0</v>
      </c>
      <c r="AG54" s="27">
        <f t="shared" si="30"/>
        <v>0</v>
      </c>
      <c r="AH54" s="27">
        <f t="shared" si="31"/>
        <v>439.57300000000026</v>
      </c>
      <c r="AI54" s="27">
        <f t="shared" si="32"/>
        <v>547.51200000000006</v>
      </c>
      <c r="AJ54" s="17">
        <v>7.302999999999999</v>
      </c>
      <c r="AK54" s="10">
        <v>0</v>
      </c>
      <c r="AL54" s="10">
        <v>0</v>
      </c>
      <c r="AM54" s="8">
        <v>8.3709999999999987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8">
        <v>12.990000000000002</v>
      </c>
      <c r="AW54" s="10">
        <v>0</v>
      </c>
      <c r="AX54" s="10">
        <v>0</v>
      </c>
      <c r="AY54" s="8">
        <v>12.990000000000002</v>
      </c>
      <c r="AZ54" s="10">
        <v>0</v>
      </c>
      <c r="BA54" s="10">
        <v>0</v>
      </c>
      <c r="BB54" s="8">
        <v>0.40200000000000002</v>
      </c>
      <c r="BC54" s="10">
        <v>0</v>
      </c>
      <c r="BD54" s="10">
        <v>0</v>
      </c>
      <c r="BE54" s="8">
        <v>1.206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  <c r="BT54" s="10">
        <v>0</v>
      </c>
      <c r="BU54" s="10">
        <v>0</v>
      </c>
      <c r="BV54" s="10">
        <v>0</v>
      </c>
      <c r="BW54" s="10">
        <v>0</v>
      </c>
      <c r="BX54" s="10">
        <v>0</v>
      </c>
      <c r="BY54" s="10">
        <v>0</v>
      </c>
      <c r="BZ54" s="8">
        <v>396.90400000000028</v>
      </c>
      <c r="CA54" s="8">
        <v>21.973999999999997</v>
      </c>
      <c r="CB54" s="7">
        <v>0</v>
      </c>
      <c r="CC54" s="8">
        <v>480.29100000000005</v>
      </c>
      <c r="CD54" s="8">
        <v>44.653999999999996</v>
      </c>
      <c r="CE54" s="10">
        <v>0</v>
      </c>
      <c r="CF54" s="10">
        <v>0</v>
      </c>
      <c r="CG54" s="10">
        <v>0</v>
      </c>
      <c r="CH54" s="10">
        <v>0</v>
      </c>
      <c r="CI54" s="10">
        <v>0</v>
      </c>
      <c r="CJ54" s="10">
        <v>0</v>
      </c>
      <c r="CK54" s="10">
        <v>0</v>
      </c>
      <c r="CL54" s="10">
        <v>0</v>
      </c>
      <c r="CM54" s="10">
        <v>0</v>
      </c>
      <c r="CN54" s="10">
        <v>0</v>
      </c>
      <c r="CO54" s="10">
        <v>0</v>
      </c>
      <c r="CP54" s="10">
        <v>0</v>
      </c>
      <c r="CQ54" s="10">
        <v>0</v>
      </c>
      <c r="CR54" s="10">
        <v>0</v>
      </c>
      <c r="CS54" s="10">
        <v>0</v>
      </c>
      <c r="CT54" s="10">
        <v>0</v>
      </c>
      <c r="CU54" s="10">
        <v>0</v>
      </c>
      <c r="CV54" s="10">
        <v>0</v>
      </c>
      <c r="CW54" s="10">
        <v>0</v>
      </c>
      <c r="CX54" s="14">
        <v>439.57299999999998</v>
      </c>
      <c r="CY54" s="14">
        <v>537.07299999999987</v>
      </c>
      <c r="CZ54" s="14">
        <f t="shared" si="80"/>
        <v>0</v>
      </c>
      <c r="DA54" s="14">
        <f t="shared" si="81"/>
        <v>10.439000000000192</v>
      </c>
      <c r="DB54" s="14">
        <f t="shared" si="35"/>
        <v>0</v>
      </c>
    </row>
    <row r="55" spans="1:106" ht="18.95" customHeight="1" x14ac:dyDescent="0.4">
      <c r="A55" s="18" t="s">
        <v>118</v>
      </c>
      <c r="B55" s="19" t="s">
        <v>119</v>
      </c>
      <c r="C55" s="20">
        <v>345.30599999999981</v>
      </c>
      <c r="D55" s="23">
        <f t="shared" si="88"/>
        <v>13.408000000000001</v>
      </c>
      <c r="E55" s="23">
        <f t="shared" si="89"/>
        <v>47.353999999999992</v>
      </c>
      <c r="F55" s="23">
        <f t="shared" si="86"/>
        <v>331.89799999999985</v>
      </c>
      <c r="G55" s="23">
        <f t="shared" si="87"/>
        <v>557.98900000000026</v>
      </c>
      <c r="H55" s="23">
        <f t="shared" si="100"/>
        <v>0</v>
      </c>
      <c r="I55" s="23">
        <f t="shared" si="101"/>
        <v>0</v>
      </c>
      <c r="J55" s="23">
        <f t="shared" si="90"/>
        <v>345.30599999999987</v>
      </c>
      <c r="K55" s="23">
        <f t="shared" si="91"/>
        <v>605.3430000000003</v>
      </c>
      <c r="L55" s="25">
        <f t="shared" si="98"/>
        <v>0</v>
      </c>
      <c r="M55" s="25">
        <f t="shared" si="99"/>
        <v>0</v>
      </c>
      <c r="N55" s="25">
        <f t="shared" si="46"/>
        <v>0</v>
      </c>
      <c r="O55" s="25">
        <f t="shared" si="47"/>
        <v>0</v>
      </c>
      <c r="P55" s="25">
        <f t="shared" si="96"/>
        <v>0</v>
      </c>
      <c r="Q55" s="25">
        <f t="shared" si="97"/>
        <v>0</v>
      </c>
      <c r="R55" s="25">
        <f t="shared" si="92"/>
        <v>0</v>
      </c>
      <c r="S55" s="25">
        <f t="shared" si="93"/>
        <v>0</v>
      </c>
      <c r="T55" s="17">
        <f t="shared" si="94"/>
        <v>0</v>
      </c>
      <c r="U55" s="17">
        <f t="shared" si="95"/>
        <v>0</v>
      </c>
      <c r="V55" s="17">
        <f t="shared" si="76"/>
        <v>0</v>
      </c>
      <c r="W55" s="17">
        <f t="shared" si="77"/>
        <v>0</v>
      </c>
      <c r="X55" s="17">
        <f t="shared" si="21"/>
        <v>0</v>
      </c>
      <c r="Y55" s="17">
        <f t="shared" si="22"/>
        <v>0</v>
      </c>
      <c r="Z55" s="17">
        <f t="shared" si="23"/>
        <v>0</v>
      </c>
      <c r="AA55" s="17">
        <f t="shared" si="24"/>
        <v>0</v>
      </c>
      <c r="AB55" s="27">
        <f t="shared" si="50"/>
        <v>13.408000000000001</v>
      </c>
      <c r="AC55" s="27">
        <f t="shared" si="51"/>
        <v>47.353999999999992</v>
      </c>
      <c r="AD55" s="27">
        <f t="shared" si="27"/>
        <v>331.89799999999985</v>
      </c>
      <c r="AE55" s="27">
        <f t="shared" si="28"/>
        <v>557.98900000000026</v>
      </c>
      <c r="AF55" s="27">
        <f t="shared" si="29"/>
        <v>0</v>
      </c>
      <c r="AG55" s="27">
        <f t="shared" si="30"/>
        <v>0</v>
      </c>
      <c r="AH55" s="27">
        <f t="shared" si="31"/>
        <v>345.30599999999987</v>
      </c>
      <c r="AI55" s="27">
        <f t="shared" si="32"/>
        <v>605.3430000000003</v>
      </c>
      <c r="AJ55" s="17">
        <v>13.408000000000001</v>
      </c>
      <c r="AK55" s="10">
        <v>0</v>
      </c>
      <c r="AL55" s="10">
        <v>0</v>
      </c>
      <c r="AM55" s="8">
        <v>47.353999999999992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8">
        <v>2.8029999999999999</v>
      </c>
      <c r="AW55" s="10">
        <v>0</v>
      </c>
      <c r="AX55" s="10">
        <v>0</v>
      </c>
      <c r="AY55" s="8">
        <v>2.8029999999999999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  <c r="BI55" s="10">
        <v>0</v>
      </c>
      <c r="BJ55" s="10">
        <v>0</v>
      </c>
      <c r="BK55" s="10">
        <v>0</v>
      </c>
      <c r="BL55" s="10">
        <v>0</v>
      </c>
      <c r="BM55" s="10">
        <v>0</v>
      </c>
      <c r="BN55" s="10">
        <v>0</v>
      </c>
      <c r="BO55" s="10">
        <v>0</v>
      </c>
      <c r="BP55" s="10">
        <v>0</v>
      </c>
      <c r="BQ55" s="10">
        <v>0</v>
      </c>
      <c r="BR55" s="10">
        <v>0</v>
      </c>
      <c r="BS55" s="10">
        <v>0</v>
      </c>
      <c r="BT55" s="10">
        <v>0</v>
      </c>
      <c r="BU55" s="10">
        <v>0</v>
      </c>
      <c r="BV55" s="10">
        <v>0</v>
      </c>
      <c r="BW55" s="10">
        <v>0</v>
      </c>
      <c r="BX55" s="10">
        <v>0</v>
      </c>
      <c r="BY55" s="10">
        <v>0</v>
      </c>
      <c r="BZ55" s="8">
        <v>329.09499999999986</v>
      </c>
      <c r="CA55" s="7">
        <v>0</v>
      </c>
      <c r="CB55" s="7">
        <v>0</v>
      </c>
      <c r="CC55" s="8">
        <v>555.18600000000026</v>
      </c>
      <c r="CD55" s="7">
        <v>0</v>
      </c>
      <c r="CE55" s="10">
        <v>0</v>
      </c>
      <c r="CF55" s="10">
        <v>0</v>
      </c>
      <c r="CG55" s="10">
        <v>0</v>
      </c>
      <c r="CH55" s="10">
        <v>0</v>
      </c>
      <c r="CI55" s="10">
        <v>0</v>
      </c>
      <c r="CJ55" s="10">
        <v>0</v>
      </c>
      <c r="CK55" s="10">
        <v>0</v>
      </c>
      <c r="CL55" s="10">
        <v>0</v>
      </c>
      <c r="CM55" s="10">
        <v>0</v>
      </c>
      <c r="CN55" s="10">
        <v>0</v>
      </c>
      <c r="CO55" s="10">
        <v>0</v>
      </c>
      <c r="CP55" s="10">
        <v>0</v>
      </c>
      <c r="CQ55" s="10">
        <v>0</v>
      </c>
      <c r="CR55" s="10">
        <v>0</v>
      </c>
      <c r="CS55" s="10">
        <v>0</v>
      </c>
      <c r="CT55" s="10">
        <v>0</v>
      </c>
      <c r="CU55" s="10">
        <v>0</v>
      </c>
      <c r="CV55" s="10">
        <v>0</v>
      </c>
      <c r="CW55" s="10">
        <v>0</v>
      </c>
      <c r="CX55" s="14">
        <v>345.30599999999998</v>
      </c>
      <c r="CY55" s="14">
        <v>603.35799999999995</v>
      </c>
      <c r="CZ55" s="14">
        <f t="shared" ref="CZ55:CZ61" si="102">AH55-CX55</f>
        <v>0</v>
      </c>
      <c r="DA55" s="14">
        <f t="shared" ref="DA55:DA61" si="103">AI55-CY55</f>
        <v>1.9850000000003547</v>
      </c>
      <c r="DB55" s="14">
        <f t="shared" si="35"/>
        <v>0</v>
      </c>
    </row>
    <row r="56" spans="1:106" ht="18.95" customHeight="1" x14ac:dyDescent="0.4">
      <c r="A56" s="18" t="s">
        <v>120</v>
      </c>
      <c r="B56" s="19" t="s">
        <v>121</v>
      </c>
      <c r="C56" s="20">
        <v>476.34399999999982</v>
      </c>
      <c r="D56" s="23">
        <f t="shared" si="88"/>
        <v>68.484999999999985</v>
      </c>
      <c r="E56" s="23">
        <f t="shared" si="89"/>
        <v>184.57300000000001</v>
      </c>
      <c r="F56" s="23">
        <f t="shared" si="86"/>
        <v>407.85899999999992</v>
      </c>
      <c r="G56" s="23">
        <f t="shared" si="87"/>
        <v>590.39199999999983</v>
      </c>
      <c r="H56" s="23">
        <f t="shared" si="100"/>
        <v>0</v>
      </c>
      <c r="I56" s="23">
        <f t="shared" si="101"/>
        <v>0</v>
      </c>
      <c r="J56" s="23">
        <f t="shared" si="90"/>
        <v>476.34399999999994</v>
      </c>
      <c r="K56" s="23">
        <f t="shared" si="91"/>
        <v>774.9649999999998</v>
      </c>
      <c r="L56" s="25">
        <f t="shared" si="98"/>
        <v>0</v>
      </c>
      <c r="M56" s="25">
        <f t="shared" si="99"/>
        <v>0</v>
      </c>
      <c r="N56" s="25">
        <f t="shared" si="46"/>
        <v>0</v>
      </c>
      <c r="O56" s="25">
        <f t="shared" si="47"/>
        <v>0</v>
      </c>
      <c r="P56" s="25">
        <f t="shared" si="96"/>
        <v>0</v>
      </c>
      <c r="Q56" s="25">
        <f t="shared" si="97"/>
        <v>0</v>
      </c>
      <c r="R56" s="25">
        <f t="shared" si="92"/>
        <v>0</v>
      </c>
      <c r="S56" s="25">
        <f t="shared" si="93"/>
        <v>0</v>
      </c>
      <c r="T56" s="17">
        <f t="shared" si="94"/>
        <v>0</v>
      </c>
      <c r="U56" s="17">
        <f t="shared" si="95"/>
        <v>0</v>
      </c>
      <c r="V56" s="17">
        <f t="shared" si="76"/>
        <v>0</v>
      </c>
      <c r="W56" s="17">
        <f t="shared" si="77"/>
        <v>0</v>
      </c>
      <c r="X56" s="17">
        <f t="shared" si="21"/>
        <v>0</v>
      </c>
      <c r="Y56" s="17">
        <f t="shared" si="22"/>
        <v>0</v>
      </c>
      <c r="Z56" s="17">
        <f t="shared" si="23"/>
        <v>0</v>
      </c>
      <c r="AA56" s="17">
        <f t="shared" si="24"/>
        <v>0</v>
      </c>
      <c r="AB56" s="27">
        <f t="shared" si="50"/>
        <v>68.484999999999985</v>
      </c>
      <c r="AC56" s="27">
        <f t="shared" si="51"/>
        <v>184.57300000000001</v>
      </c>
      <c r="AD56" s="27">
        <f t="shared" si="27"/>
        <v>407.85899999999992</v>
      </c>
      <c r="AE56" s="27">
        <f t="shared" si="28"/>
        <v>590.39199999999983</v>
      </c>
      <c r="AF56" s="27">
        <f t="shared" si="29"/>
        <v>0</v>
      </c>
      <c r="AG56" s="27">
        <f t="shared" si="30"/>
        <v>0</v>
      </c>
      <c r="AH56" s="27">
        <f t="shared" si="31"/>
        <v>476.34399999999994</v>
      </c>
      <c r="AI56" s="27">
        <f t="shared" si="32"/>
        <v>774.9649999999998</v>
      </c>
      <c r="AJ56" s="17">
        <v>68.484999999999985</v>
      </c>
      <c r="AK56" s="10">
        <v>0</v>
      </c>
      <c r="AL56" s="10">
        <v>0</v>
      </c>
      <c r="AM56" s="8">
        <v>184.57300000000001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10">
        <v>0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  <c r="AY56" s="10">
        <v>0</v>
      </c>
      <c r="AZ56" s="10">
        <v>0</v>
      </c>
      <c r="BA56" s="10">
        <v>0</v>
      </c>
      <c r="BB56" s="10">
        <v>0</v>
      </c>
      <c r="BC56" s="10">
        <v>0</v>
      </c>
      <c r="BD56" s="10">
        <v>0</v>
      </c>
      <c r="BE56" s="10">
        <v>0</v>
      </c>
      <c r="BF56" s="10">
        <v>0</v>
      </c>
      <c r="BG56" s="10">
        <v>0</v>
      </c>
      <c r="BH56" s="10">
        <v>0</v>
      </c>
      <c r="BI56" s="10">
        <v>0</v>
      </c>
      <c r="BJ56" s="10">
        <v>0</v>
      </c>
      <c r="BK56" s="10">
        <v>0</v>
      </c>
      <c r="BL56" s="10">
        <v>0</v>
      </c>
      <c r="BM56" s="10">
        <v>0</v>
      </c>
      <c r="BN56" s="10">
        <v>0</v>
      </c>
      <c r="BO56" s="10">
        <v>0</v>
      </c>
      <c r="BP56" s="10">
        <v>0</v>
      </c>
      <c r="BQ56" s="10">
        <v>0</v>
      </c>
      <c r="BR56" s="10">
        <v>0</v>
      </c>
      <c r="BS56" s="10">
        <v>0</v>
      </c>
      <c r="BT56" s="10">
        <v>0</v>
      </c>
      <c r="BU56" s="10">
        <v>0</v>
      </c>
      <c r="BV56" s="10">
        <v>0</v>
      </c>
      <c r="BW56" s="10">
        <v>0</v>
      </c>
      <c r="BX56" s="10">
        <v>0</v>
      </c>
      <c r="BY56" s="10">
        <v>0</v>
      </c>
      <c r="BZ56" s="8">
        <v>407.85899999999992</v>
      </c>
      <c r="CA56" s="7">
        <v>0</v>
      </c>
      <c r="CB56" s="7">
        <v>0</v>
      </c>
      <c r="CC56" s="8">
        <v>590.39199999999983</v>
      </c>
      <c r="CD56" s="7">
        <v>0</v>
      </c>
      <c r="CE56" s="10">
        <v>0</v>
      </c>
      <c r="CF56" s="10">
        <v>0</v>
      </c>
      <c r="CG56" s="10">
        <v>0</v>
      </c>
      <c r="CH56" s="10">
        <v>0</v>
      </c>
      <c r="CI56" s="10">
        <v>0</v>
      </c>
      <c r="CJ56" s="10">
        <v>0</v>
      </c>
      <c r="CK56" s="10">
        <v>0</v>
      </c>
      <c r="CL56" s="10">
        <v>0</v>
      </c>
      <c r="CM56" s="10">
        <v>0</v>
      </c>
      <c r="CN56" s="10">
        <v>0</v>
      </c>
      <c r="CO56" s="10">
        <v>0</v>
      </c>
      <c r="CP56" s="10">
        <v>0</v>
      </c>
      <c r="CQ56" s="10">
        <v>0</v>
      </c>
      <c r="CR56" s="10">
        <v>0</v>
      </c>
      <c r="CS56" s="10">
        <v>0</v>
      </c>
      <c r="CT56" s="10">
        <v>0</v>
      </c>
      <c r="CU56" s="10">
        <v>0</v>
      </c>
      <c r="CV56" s="10">
        <v>0</v>
      </c>
      <c r="CW56" s="10">
        <v>0</v>
      </c>
      <c r="CX56" s="14">
        <v>476.34399999999988</v>
      </c>
      <c r="CY56" s="14">
        <v>774.96499999999992</v>
      </c>
      <c r="CZ56" s="14">
        <f t="shared" si="102"/>
        <v>0</v>
      </c>
      <c r="DA56" s="14">
        <f t="shared" si="103"/>
        <v>0</v>
      </c>
      <c r="DB56" s="14">
        <f t="shared" si="35"/>
        <v>0</v>
      </c>
    </row>
    <row r="57" spans="1:106" ht="18.95" customHeight="1" x14ac:dyDescent="0.4">
      <c r="A57" s="18" t="s">
        <v>122</v>
      </c>
      <c r="B57" s="19" t="s">
        <v>123</v>
      </c>
      <c r="C57" s="20">
        <v>550.08199999999999</v>
      </c>
      <c r="D57" s="23">
        <f>AJ57</f>
        <v>35.093000000000004</v>
      </c>
      <c r="E57" s="23">
        <f>AM57</f>
        <v>89.106000000000023</v>
      </c>
      <c r="F57" s="23">
        <f t="shared" si="86"/>
        <v>509.93799999999999</v>
      </c>
      <c r="G57" s="23">
        <f t="shared" si="87"/>
        <v>737.10500000000025</v>
      </c>
      <c r="H57" s="23">
        <f t="shared" si="100"/>
        <v>0</v>
      </c>
      <c r="I57" s="23">
        <f t="shared" si="101"/>
        <v>0</v>
      </c>
      <c r="J57" s="23">
        <f>D57+F57+H57</f>
        <v>545.03099999999995</v>
      </c>
      <c r="K57" s="23">
        <f>E57+G57+I57</f>
        <v>826.21100000000024</v>
      </c>
      <c r="L57" s="25">
        <f t="shared" si="98"/>
        <v>0</v>
      </c>
      <c r="M57" s="25">
        <f t="shared" si="99"/>
        <v>0</v>
      </c>
      <c r="N57" s="25">
        <f t="shared" si="46"/>
        <v>5.0510000000000002</v>
      </c>
      <c r="O57" s="25">
        <f t="shared" si="47"/>
        <v>10.102</v>
      </c>
      <c r="P57" s="25">
        <f t="shared" si="96"/>
        <v>0</v>
      </c>
      <c r="Q57" s="25">
        <f t="shared" si="97"/>
        <v>0</v>
      </c>
      <c r="R57" s="25">
        <f t="shared" si="92"/>
        <v>5.0510000000000002</v>
      </c>
      <c r="S57" s="25">
        <f t="shared" si="93"/>
        <v>10.102</v>
      </c>
      <c r="T57" s="17">
        <f t="shared" si="94"/>
        <v>0</v>
      </c>
      <c r="U57" s="17">
        <f t="shared" si="95"/>
        <v>0</v>
      </c>
      <c r="V57" s="17">
        <f t="shared" si="76"/>
        <v>0</v>
      </c>
      <c r="W57" s="17">
        <f t="shared" si="77"/>
        <v>0</v>
      </c>
      <c r="X57" s="17">
        <f t="shared" si="21"/>
        <v>0</v>
      </c>
      <c r="Y57" s="17">
        <f t="shared" si="22"/>
        <v>0</v>
      </c>
      <c r="Z57" s="17">
        <f t="shared" si="23"/>
        <v>0</v>
      </c>
      <c r="AA57" s="17">
        <f t="shared" si="24"/>
        <v>0</v>
      </c>
      <c r="AB57" s="27">
        <f t="shared" si="50"/>
        <v>35.093000000000004</v>
      </c>
      <c r="AC57" s="27">
        <f t="shared" si="51"/>
        <v>89.106000000000023</v>
      </c>
      <c r="AD57" s="27">
        <f t="shared" si="27"/>
        <v>514.98900000000003</v>
      </c>
      <c r="AE57" s="27">
        <f t="shared" si="28"/>
        <v>747.20700000000022</v>
      </c>
      <c r="AF57" s="27">
        <f t="shared" si="29"/>
        <v>0</v>
      </c>
      <c r="AG57" s="27">
        <f t="shared" si="30"/>
        <v>0</v>
      </c>
      <c r="AH57" s="27">
        <f t="shared" si="31"/>
        <v>550.08199999999999</v>
      </c>
      <c r="AI57" s="27">
        <f t="shared" si="32"/>
        <v>836.31300000000022</v>
      </c>
      <c r="AJ57" s="17">
        <v>35.093000000000004</v>
      </c>
      <c r="AK57" s="10">
        <v>0</v>
      </c>
      <c r="AL57" s="10">
        <v>0</v>
      </c>
      <c r="AM57" s="8">
        <v>89.106000000000023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  <c r="BI57" s="10">
        <v>0</v>
      </c>
      <c r="BJ57" s="10">
        <v>0</v>
      </c>
      <c r="BK57" s="10">
        <v>0</v>
      </c>
      <c r="BL57" s="10">
        <v>0</v>
      </c>
      <c r="BM57" s="10">
        <v>0</v>
      </c>
      <c r="BN57" s="10">
        <v>0</v>
      </c>
      <c r="BO57" s="10">
        <v>0</v>
      </c>
      <c r="BP57" s="10">
        <v>0</v>
      </c>
      <c r="BQ57" s="10">
        <v>0</v>
      </c>
      <c r="BR57" s="10">
        <v>0</v>
      </c>
      <c r="BS57" s="10">
        <v>0</v>
      </c>
      <c r="BT57" s="10">
        <v>0</v>
      </c>
      <c r="BU57" s="10">
        <v>0</v>
      </c>
      <c r="BV57" s="10">
        <v>0</v>
      </c>
      <c r="BW57" s="10">
        <v>0</v>
      </c>
      <c r="BX57" s="10">
        <v>0</v>
      </c>
      <c r="BY57" s="10">
        <v>0</v>
      </c>
      <c r="BZ57" s="8">
        <v>509.93799999999999</v>
      </c>
      <c r="CA57" s="8">
        <v>5.0510000000000002</v>
      </c>
      <c r="CB57" s="7">
        <v>0</v>
      </c>
      <c r="CC57" s="8">
        <v>737.10500000000025</v>
      </c>
      <c r="CD57" s="8">
        <v>10.102</v>
      </c>
      <c r="CE57" s="10">
        <v>0</v>
      </c>
      <c r="CF57" s="10">
        <v>0</v>
      </c>
      <c r="CG57" s="10">
        <v>0</v>
      </c>
      <c r="CH57" s="10">
        <v>0</v>
      </c>
      <c r="CI57" s="10">
        <v>0</v>
      </c>
      <c r="CJ57" s="10">
        <v>0</v>
      </c>
      <c r="CK57" s="10">
        <v>0</v>
      </c>
      <c r="CL57" s="10">
        <v>0</v>
      </c>
      <c r="CM57" s="10">
        <v>0</v>
      </c>
      <c r="CN57" s="10">
        <v>0</v>
      </c>
      <c r="CO57" s="10">
        <v>0</v>
      </c>
      <c r="CP57" s="10">
        <v>0</v>
      </c>
      <c r="CQ57" s="10">
        <v>0</v>
      </c>
      <c r="CR57" s="10">
        <v>0</v>
      </c>
      <c r="CS57" s="10">
        <v>0</v>
      </c>
      <c r="CT57" s="10">
        <v>0</v>
      </c>
      <c r="CU57" s="10">
        <v>0</v>
      </c>
      <c r="CV57" s="10">
        <v>0</v>
      </c>
      <c r="CW57" s="10">
        <v>0</v>
      </c>
      <c r="CX57" s="14">
        <v>550.08199999999988</v>
      </c>
      <c r="CY57" s="14">
        <v>839.33899999999983</v>
      </c>
      <c r="CZ57" s="14">
        <f t="shared" si="102"/>
        <v>0</v>
      </c>
      <c r="DA57" s="14">
        <f t="shared" si="103"/>
        <v>-3.0259999999996126</v>
      </c>
      <c r="DB57" s="14">
        <f t="shared" si="35"/>
        <v>0</v>
      </c>
    </row>
    <row r="58" spans="1:106" ht="18.95" customHeight="1" x14ac:dyDescent="0.4">
      <c r="A58" s="18" t="s">
        <v>124</v>
      </c>
      <c r="B58" s="19" t="s">
        <v>125</v>
      </c>
      <c r="C58" s="20">
        <v>757.09000000000026</v>
      </c>
      <c r="D58" s="23">
        <f t="shared" ref="D58:D59" si="104">AJ58</f>
        <v>22.745999999999995</v>
      </c>
      <c r="E58" s="23">
        <f t="shared" ref="E58:E59" si="105">AM58</f>
        <v>46.326999999999991</v>
      </c>
      <c r="F58" s="23">
        <f>AP58+AV58+BB58+BH58+BN58+BT58+BZ58+CF58</f>
        <v>733.89400000000023</v>
      </c>
      <c r="G58" s="23">
        <f>AS58+AY58+BE58+BK58+BQ58+BW58+CC58+CI58</f>
        <v>973.74300000000017</v>
      </c>
      <c r="H58" s="23">
        <f t="shared" si="100"/>
        <v>0</v>
      </c>
      <c r="I58" s="23">
        <f t="shared" si="101"/>
        <v>0</v>
      </c>
      <c r="J58" s="23">
        <f t="shared" ref="J58:J67" si="106">D58+F58+H58</f>
        <v>756.64000000000021</v>
      </c>
      <c r="K58" s="23">
        <f t="shared" ref="K58:K67" si="107">E58+G58+I58</f>
        <v>1020.0700000000002</v>
      </c>
      <c r="L58" s="25">
        <f t="shared" si="98"/>
        <v>0</v>
      </c>
      <c r="M58" s="25">
        <f t="shared" si="99"/>
        <v>0</v>
      </c>
      <c r="N58" s="25">
        <f t="shared" si="46"/>
        <v>0.45</v>
      </c>
      <c r="O58" s="25">
        <f t="shared" si="47"/>
        <v>0.9</v>
      </c>
      <c r="P58" s="25">
        <f t="shared" si="96"/>
        <v>0</v>
      </c>
      <c r="Q58" s="25">
        <f t="shared" si="97"/>
        <v>0</v>
      </c>
      <c r="R58" s="25">
        <f t="shared" si="92"/>
        <v>0.45</v>
      </c>
      <c r="S58" s="25">
        <f t="shared" si="93"/>
        <v>0.9</v>
      </c>
      <c r="T58" s="17">
        <f t="shared" si="94"/>
        <v>0</v>
      </c>
      <c r="U58" s="17">
        <f t="shared" si="95"/>
        <v>0</v>
      </c>
      <c r="V58" s="17">
        <f t="shared" si="76"/>
        <v>0</v>
      </c>
      <c r="W58" s="17">
        <f t="shared" si="77"/>
        <v>0</v>
      </c>
      <c r="X58" s="17">
        <f t="shared" si="21"/>
        <v>0</v>
      </c>
      <c r="Y58" s="17">
        <f t="shared" si="22"/>
        <v>0</v>
      </c>
      <c r="Z58" s="17">
        <f t="shared" si="23"/>
        <v>0</v>
      </c>
      <c r="AA58" s="17">
        <f t="shared" si="24"/>
        <v>0</v>
      </c>
      <c r="AB58" s="27">
        <f t="shared" si="50"/>
        <v>22.745999999999995</v>
      </c>
      <c r="AC58" s="27">
        <f t="shared" si="51"/>
        <v>46.326999999999991</v>
      </c>
      <c r="AD58" s="27">
        <f t="shared" si="27"/>
        <v>734.34400000000028</v>
      </c>
      <c r="AE58" s="27">
        <f t="shared" si="28"/>
        <v>974.64300000000014</v>
      </c>
      <c r="AF58" s="27">
        <f t="shared" si="29"/>
        <v>0</v>
      </c>
      <c r="AG58" s="27">
        <f t="shared" si="30"/>
        <v>0</v>
      </c>
      <c r="AH58" s="27">
        <f t="shared" si="31"/>
        <v>757.09000000000026</v>
      </c>
      <c r="AI58" s="27">
        <f t="shared" si="32"/>
        <v>1020.9700000000001</v>
      </c>
      <c r="AJ58" s="17">
        <v>22.745999999999995</v>
      </c>
      <c r="AK58" s="10">
        <v>0</v>
      </c>
      <c r="AL58" s="10">
        <v>0</v>
      </c>
      <c r="AM58" s="8">
        <v>46.326999999999991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10">
        <v>0</v>
      </c>
      <c r="AX58" s="10">
        <v>0</v>
      </c>
      <c r="AY58" s="10">
        <v>0</v>
      </c>
      <c r="AZ58" s="10">
        <v>0</v>
      </c>
      <c r="BA58" s="10">
        <v>0</v>
      </c>
      <c r="BB58" s="8">
        <v>16.725000000000001</v>
      </c>
      <c r="BC58" s="10">
        <v>0</v>
      </c>
      <c r="BD58" s="10">
        <v>0</v>
      </c>
      <c r="BE58" s="8">
        <v>16.725000000000001</v>
      </c>
      <c r="BF58" s="10">
        <v>0</v>
      </c>
      <c r="BG58" s="10">
        <v>0</v>
      </c>
      <c r="BH58" s="10">
        <v>0</v>
      </c>
      <c r="BI58" s="10">
        <v>0</v>
      </c>
      <c r="BJ58" s="10">
        <v>0</v>
      </c>
      <c r="BK58" s="10">
        <v>0</v>
      </c>
      <c r="BL58" s="10">
        <v>0</v>
      </c>
      <c r="BM58" s="10">
        <v>0</v>
      </c>
      <c r="BN58" s="10">
        <v>0</v>
      </c>
      <c r="BO58" s="10">
        <v>0</v>
      </c>
      <c r="BP58" s="10">
        <v>0</v>
      </c>
      <c r="BQ58" s="10">
        <v>0</v>
      </c>
      <c r="BR58" s="10">
        <v>0</v>
      </c>
      <c r="BS58" s="10">
        <v>0</v>
      </c>
      <c r="BT58" s="10">
        <v>0</v>
      </c>
      <c r="BU58" s="10">
        <v>0</v>
      </c>
      <c r="BV58" s="10">
        <v>0</v>
      </c>
      <c r="BW58" s="10">
        <v>0</v>
      </c>
      <c r="BX58" s="10">
        <v>0</v>
      </c>
      <c r="BY58" s="10">
        <v>0</v>
      </c>
      <c r="BZ58" s="8">
        <v>717.16900000000021</v>
      </c>
      <c r="CA58" s="8">
        <v>0.45</v>
      </c>
      <c r="CB58" s="7">
        <v>0</v>
      </c>
      <c r="CC58" s="8">
        <v>957.01800000000014</v>
      </c>
      <c r="CD58" s="8">
        <v>0.9</v>
      </c>
      <c r="CE58" s="10">
        <v>0</v>
      </c>
      <c r="CF58" s="10">
        <v>0</v>
      </c>
      <c r="CG58" s="10">
        <v>0</v>
      </c>
      <c r="CH58" s="10">
        <v>0</v>
      </c>
      <c r="CI58" s="10">
        <v>0</v>
      </c>
      <c r="CJ58" s="10">
        <v>0</v>
      </c>
      <c r="CK58" s="10">
        <v>0</v>
      </c>
      <c r="CL58" s="10">
        <v>0</v>
      </c>
      <c r="CM58" s="10">
        <v>0</v>
      </c>
      <c r="CN58" s="10">
        <v>0</v>
      </c>
      <c r="CO58" s="10">
        <v>0</v>
      </c>
      <c r="CP58" s="10">
        <v>0</v>
      </c>
      <c r="CQ58" s="10">
        <v>0</v>
      </c>
      <c r="CR58" s="10">
        <v>0</v>
      </c>
      <c r="CS58" s="10">
        <v>0</v>
      </c>
      <c r="CT58" s="10">
        <v>0</v>
      </c>
      <c r="CU58" s="10">
        <v>0</v>
      </c>
      <c r="CV58" s="10">
        <v>0</v>
      </c>
      <c r="CW58" s="10">
        <v>0</v>
      </c>
      <c r="CX58" s="14">
        <v>757.08999999999992</v>
      </c>
      <c r="CY58" s="14">
        <v>997.17899999999963</v>
      </c>
      <c r="CZ58" s="14">
        <f t="shared" si="102"/>
        <v>0</v>
      </c>
      <c r="DA58" s="14">
        <f t="shared" si="103"/>
        <v>23.791000000000508</v>
      </c>
      <c r="DB58" s="14">
        <f t="shared" si="35"/>
        <v>0</v>
      </c>
    </row>
    <row r="59" spans="1:106" ht="18.95" customHeight="1" x14ac:dyDescent="0.4">
      <c r="A59" s="18" t="s">
        <v>126</v>
      </c>
      <c r="B59" s="19" t="s">
        <v>127</v>
      </c>
      <c r="C59" s="20">
        <v>655.87000000000023</v>
      </c>
      <c r="D59" s="23">
        <f t="shared" si="104"/>
        <v>39.014000000000003</v>
      </c>
      <c r="E59" s="23">
        <f t="shared" si="105"/>
        <v>105.40600000000001</v>
      </c>
      <c r="F59" s="23">
        <f t="shared" ref="F59:F70" si="108">AP59+AV59+BB59+BH59+BN59+BT59+BZ59+CF59</f>
        <v>596.63200000000006</v>
      </c>
      <c r="G59" s="23">
        <f t="shared" ref="G59:G70" si="109">AS59+AY59+BE59+BK59+BQ59+BW59+CC59+CI59</f>
        <v>712.74299999999994</v>
      </c>
      <c r="H59" s="23">
        <f>CL59</f>
        <v>20.224</v>
      </c>
      <c r="I59" s="23">
        <f>CO59</f>
        <v>20.224</v>
      </c>
      <c r="J59" s="23">
        <f t="shared" si="106"/>
        <v>655.87000000000012</v>
      </c>
      <c r="K59" s="23">
        <f t="shared" si="107"/>
        <v>838.37299999999993</v>
      </c>
      <c r="L59" s="25">
        <f t="shared" si="98"/>
        <v>0</v>
      </c>
      <c r="M59" s="25">
        <f t="shared" si="99"/>
        <v>0</v>
      </c>
      <c r="N59" s="25">
        <f t="shared" si="46"/>
        <v>0</v>
      </c>
      <c r="O59" s="25">
        <f t="shared" si="47"/>
        <v>0</v>
      </c>
      <c r="P59" s="25">
        <f t="shared" si="96"/>
        <v>0</v>
      </c>
      <c r="Q59" s="25">
        <f t="shared" si="97"/>
        <v>0</v>
      </c>
      <c r="R59" s="25">
        <f t="shared" si="92"/>
        <v>0</v>
      </c>
      <c r="S59" s="25">
        <f t="shared" si="93"/>
        <v>0</v>
      </c>
      <c r="T59" s="17">
        <f t="shared" si="94"/>
        <v>0</v>
      </c>
      <c r="U59" s="17">
        <f t="shared" si="95"/>
        <v>0</v>
      </c>
      <c r="V59" s="17">
        <f t="shared" si="76"/>
        <v>0</v>
      </c>
      <c r="W59" s="17">
        <f t="shared" si="77"/>
        <v>0</v>
      </c>
      <c r="X59" s="17">
        <f t="shared" si="21"/>
        <v>0</v>
      </c>
      <c r="Y59" s="17">
        <f t="shared" si="22"/>
        <v>0</v>
      </c>
      <c r="Z59" s="17">
        <f t="shared" si="23"/>
        <v>0</v>
      </c>
      <c r="AA59" s="17">
        <f t="shared" si="24"/>
        <v>0</v>
      </c>
      <c r="AB59" s="27">
        <f t="shared" si="50"/>
        <v>39.014000000000003</v>
      </c>
      <c r="AC59" s="27">
        <f t="shared" si="51"/>
        <v>105.40600000000001</v>
      </c>
      <c r="AD59" s="27">
        <f t="shared" si="27"/>
        <v>596.63200000000006</v>
      </c>
      <c r="AE59" s="27">
        <f t="shared" si="28"/>
        <v>712.74299999999994</v>
      </c>
      <c r="AF59" s="27">
        <f t="shared" si="29"/>
        <v>20.224</v>
      </c>
      <c r="AG59" s="27">
        <f t="shared" si="30"/>
        <v>20.224</v>
      </c>
      <c r="AH59" s="27">
        <f t="shared" si="31"/>
        <v>655.87000000000012</v>
      </c>
      <c r="AI59" s="27">
        <f t="shared" si="32"/>
        <v>838.37299999999993</v>
      </c>
      <c r="AJ59" s="17">
        <v>39.014000000000003</v>
      </c>
      <c r="AK59" s="10">
        <v>0</v>
      </c>
      <c r="AL59" s="10">
        <v>0</v>
      </c>
      <c r="AM59" s="8">
        <v>105.40600000000001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0">
        <v>0</v>
      </c>
      <c r="AT59" s="10">
        <v>0</v>
      </c>
      <c r="AU59" s="10">
        <v>0</v>
      </c>
      <c r="AV59" s="8">
        <v>3.2349999999999999</v>
      </c>
      <c r="AW59" s="10">
        <v>0</v>
      </c>
      <c r="AX59" s="10">
        <v>0</v>
      </c>
      <c r="AY59" s="8">
        <v>3.2349999999999999</v>
      </c>
      <c r="AZ59" s="10">
        <v>0</v>
      </c>
      <c r="BA59" s="10">
        <v>0</v>
      </c>
      <c r="BB59" s="8">
        <v>13.141999999999999</v>
      </c>
      <c r="BC59" s="10">
        <v>0</v>
      </c>
      <c r="BD59" s="10">
        <v>0</v>
      </c>
      <c r="BE59" s="8">
        <v>13.191999999999998</v>
      </c>
      <c r="BF59" s="10">
        <v>0</v>
      </c>
      <c r="BG59" s="10">
        <v>0</v>
      </c>
      <c r="BH59" s="8">
        <v>5.21</v>
      </c>
      <c r="BI59" s="10">
        <v>0</v>
      </c>
      <c r="BJ59" s="10">
        <v>0</v>
      </c>
      <c r="BK59" s="8">
        <v>5.21</v>
      </c>
      <c r="BL59" s="10">
        <v>0</v>
      </c>
      <c r="BM59" s="10">
        <v>0</v>
      </c>
      <c r="BN59" s="10">
        <v>0</v>
      </c>
      <c r="BO59" s="10">
        <v>0</v>
      </c>
      <c r="BP59" s="10">
        <v>0</v>
      </c>
      <c r="BQ59" s="10">
        <v>0</v>
      </c>
      <c r="BR59" s="10">
        <v>0</v>
      </c>
      <c r="BS59" s="10">
        <v>0</v>
      </c>
      <c r="BT59" s="10">
        <v>0</v>
      </c>
      <c r="BU59" s="10">
        <v>0</v>
      </c>
      <c r="BV59" s="10">
        <v>0</v>
      </c>
      <c r="BW59" s="10">
        <v>0</v>
      </c>
      <c r="BX59" s="10">
        <v>0</v>
      </c>
      <c r="BY59" s="10">
        <v>0</v>
      </c>
      <c r="BZ59" s="8">
        <v>575.04500000000007</v>
      </c>
      <c r="CA59" s="7">
        <v>0</v>
      </c>
      <c r="CB59" s="7">
        <v>0</v>
      </c>
      <c r="CC59" s="8">
        <v>691.10599999999988</v>
      </c>
      <c r="CD59" s="7">
        <v>0</v>
      </c>
      <c r="CE59" s="10">
        <v>0</v>
      </c>
      <c r="CF59" s="10">
        <v>0</v>
      </c>
      <c r="CG59" s="10">
        <v>0</v>
      </c>
      <c r="CH59" s="10">
        <v>0</v>
      </c>
      <c r="CI59" s="10">
        <v>0</v>
      </c>
      <c r="CJ59" s="10">
        <v>0</v>
      </c>
      <c r="CK59" s="10">
        <v>0</v>
      </c>
      <c r="CL59" s="8">
        <v>20.224</v>
      </c>
      <c r="CM59" s="10">
        <v>0</v>
      </c>
      <c r="CN59" s="10">
        <v>0</v>
      </c>
      <c r="CO59" s="8">
        <v>20.224</v>
      </c>
      <c r="CP59" s="10">
        <v>0</v>
      </c>
      <c r="CQ59" s="10">
        <v>0</v>
      </c>
      <c r="CR59" s="10">
        <v>0</v>
      </c>
      <c r="CS59" s="10">
        <v>0</v>
      </c>
      <c r="CT59" s="10">
        <v>0</v>
      </c>
      <c r="CU59" s="10">
        <v>0</v>
      </c>
      <c r="CV59" s="10">
        <v>0</v>
      </c>
      <c r="CW59" s="10">
        <v>0</v>
      </c>
      <c r="CX59" s="14">
        <v>655.87000000000012</v>
      </c>
      <c r="CY59" s="14">
        <v>838.37299999999993</v>
      </c>
      <c r="CZ59" s="14">
        <f t="shared" si="102"/>
        <v>0</v>
      </c>
      <c r="DA59" s="14">
        <f t="shared" si="103"/>
        <v>0</v>
      </c>
      <c r="DB59" s="14">
        <f t="shared" si="35"/>
        <v>0</v>
      </c>
    </row>
    <row r="60" spans="1:106" ht="18.95" customHeight="1" x14ac:dyDescent="0.4">
      <c r="A60" s="18" t="s">
        <v>128</v>
      </c>
      <c r="B60" s="19" t="s">
        <v>129</v>
      </c>
      <c r="C60" s="20">
        <v>568.57799999999997</v>
      </c>
      <c r="D60" s="23">
        <f t="shared" ref="D60:D78" si="110">AJ60</f>
        <v>23.872999999999998</v>
      </c>
      <c r="E60" s="23">
        <f t="shared" ref="E60:E78" si="111">AM60</f>
        <v>64.692999999999998</v>
      </c>
      <c r="F60" s="23">
        <f t="shared" si="108"/>
        <v>544.70499999999981</v>
      </c>
      <c r="G60" s="23">
        <f t="shared" si="109"/>
        <v>761.79799999999921</v>
      </c>
      <c r="H60" s="23">
        <f t="shared" ref="H60:H68" si="112">CL60</f>
        <v>0</v>
      </c>
      <c r="I60" s="23">
        <f t="shared" ref="I60:I68" si="113">CO60</f>
        <v>0</v>
      </c>
      <c r="J60" s="23">
        <f t="shared" si="106"/>
        <v>568.57799999999986</v>
      </c>
      <c r="K60" s="23">
        <f t="shared" si="107"/>
        <v>826.49099999999919</v>
      </c>
      <c r="L60" s="25">
        <f t="shared" si="98"/>
        <v>0</v>
      </c>
      <c r="M60" s="25">
        <f t="shared" si="99"/>
        <v>0</v>
      </c>
      <c r="N60" s="25">
        <f t="shared" si="46"/>
        <v>0</v>
      </c>
      <c r="O60" s="25">
        <f t="shared" si="47"/>
        <v>0</v>
      </c>
      <c r="P60" s="25">
        <f>CM60</f>
        <v>0</v>
      </c>
      <c r="Q60" s="25">
        <f>CP60</f>
        <v>0</v>
      </c>
      <c r="R60" s="25">
        <f t="shared" si="92"/>
        <v>0</v>
      </c>
      <c r="S60" s="25">
        <f t="shared" si="93"/>
        <v>0</v>
      </c>
      <c r="T60" s="17">
        <f>AL60</f>
        <v>0</v>
      </c>
      <c r="U60" s="17">
        <f>AO60</f>
        <v>0</v>
      </c>
      <c r="V60" s="17">
        <f t="shared" si="76"/>
        <v>0</v>
      </c>
      <c r="W60" s="17">
        <f t="shared" si="77"/>
        <v>0</v>
      </c>
      <c r="X60" s="17">
        <f t="shared" si="21"/>
        <v>0</v>
      </c>
      <c r="Y60" s="17">
        <f t="shared" si="22"/>
        <v>0</v>
      </c>
      <c r="Z60" s="17">
        <f t="shared" si="23"/>
        <v>0</v>
      </c>
      <c r="AA60" s="17">
        <f t="shared" si="24"/>
        <v>0</v>
      </c>
      <c r="AB60" s="27">
        <f t="shared" si="50"/>
        <v>23.872999999999998</v>
      </c>
      <c r="AC60" s="27">
        <f t="shared" si="51"/>
        <v>64.692999999999998</v>
      </c>
      <c r="AD60" s="27">
        <f t="shared" si="27"/>
        <v>544.70499999999981</v>
      </c>
      <c r="AE60" s="27">
        <f t="shared" si="28"/>
        <v>761.79799999999921</v>
      </c>
      <c r="AF60" s="27">
        <f t="shared" si="29"/>
        <v>0</v>
      </c>
      <c r="AG60" s="27">
        <f t="shared" si="30"/>
        <v>0</v>
      </c>
      <c r="AH60" s="27">
        <f t="shared" si="31"/>
        <v>568.57799999999986</v>
      </c>
      <c r="AI60" s="27">
        <f t="shared" si="32"/>
        <v>826.49099999999919</v>
      </c>
      <c r="AJ60" s="17">
        <v>23.872999999999998</v>
      </c>
      <c r="AK60" s="10">
        <v>0</v>
      </c>
      <c r="AL60" s="10">
        <v>0</v>
      </c>
      <c r="AM60" s="8">
        <v>64.692999999999998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10">
        <v>0</v>
      </c>
      <c r="AT60" s="10">
        <v>0</v>
      </c>
      <c r="AU60" s="10">
        <v>0</v>
      </c>
      <c r="AV60" s="8">
        <v>24.75</v>
      </c>
      <c r="AW60" s="10">
        <v>0</v>
      </c>
      <c r="AX60" s="10">
        <v>0</v>
      </c>
      <c r="AY60" s="8">
        <v>24.75</v>
      </c>
      <c r="AZ60" s="10">
        <v>0</v>
      </c>
      <c r="BA60" s="10">
        <v>0</v>
      </c>
      <c r="BB60" s="8">
        <v>2.585</v>
      </c>
      <c r="BC60" s="10">
        <v>0</v>
      </c>
      <c r="BD60" s="10">
        <v>0</v>
      </c>
      <c r="BE60" s="8">
        <v>2.585</v>
      </c>
      <c r="BF60" s="10">
        <v>0</v>
      </c>
      <c r="BG60" s="10">
        <v>0</v>
      </c>
      <c r="BH60" s="10">
        <v>0</v>
      </c>
      <c r="BI60" s="10">
        <v>0</v>
      </c>
      <c r="BJ60" s="10">
        <v>0</v>
      </c>
      <c r="BK60" s="10">
        <v>0</v>
      </c>
      <c r="BL60" s="10">
        <v>0</v>
      </c>
      <c r="BM60" s="10">
        <v>0</v>
      </c>
      <c r="BN60" s="10">
        <v>0</v>
      </c>
      <c r="BO60" s="10">
        <v>0</v>
      </c>
      <c r="BP60" s="10">
        <v>0</v>
      </c>
      <c r="BQ60" s="10">
        <v>0</v>
      </c>
      <c r="BR60" s="10">
        <v>0</v>
      </c>
      <c r="BS60" s="10">
        <v>0</v>
      </c>
      <c r="BT60" s="10">
        <v>0</v>
      </c>
      <c r="BU60" s="10">
        <v>0</v>
      </c>
      <c r="BV60" s="10">
        <v>0</v>
      </c>
      <c r="BW60" s="10">
        <v>0</v>
      </c>
      <c r="BX60" s="10">
        <v>0</v>
      </c>
      <c r="BY60" s="10">
        <v>0</v>
      </c>
      <c r="BZ60" s="8">
        <v>517.36999999999978</v>
      </c>
      <c r="CA60" s="7">
        <v>0</v>
      </c>
      <c r="CB60" s="7">
        <v>0</v>
      </c>
      <c r="CC60" s="8">
        <v>734.46299999999917</v>
      </c>
      <c r="CD60" s="7">
        <v>0</v>
      </c>
      <c r="CE60" s="10">
        <v>0</v>
      </c>
      <c r="CF60" s="10">
        <v>0</v>
      </c>
      <c r="CG60" s="10">
        <v>0</v>
      </c>
      <c r="CH60" s="10">
        <v>0</v>
      </c>
      <c r="CI60" s="10">
        <v>0</v>
      </c>
      <c r="CJ60" s="10">
        <v>0</v>
      </c>
      <c r="CK60" s="10">
        <v>0</v>
      </c>
      <c r="CL60" s="10">
        <v>0</v>
      </c>
      <c r="CM60" s="10">
        <v>0</v>
      </c>
      <c r="CN60" s="10">
        <v>0</v>
      </c>
      <c r="CO60" s="10">
        <v>0</v>
      </c>
      <c r="CP60" s="10">
        <v>0</v>
      </c>
      <c r="CQ60" s="10">
        <v>0</v>
      </c>
      <c r="CR60" s="10">
        <v>0</v>
      </c>
      <c r="CS60" s="10">
        <v>0</v>
      </c>
      <c r="CT60" s="10">
        <v>0</v>
      </c>
      <c r="CU60" s="10">
        <v>0</v>
      </c>
      <c r="CV60" s="10">
        <v>0</v>
      </c>
      <c r="CW60" s="10">
        <v>0</v>
      </c>
      <c r="CX60" s="14">
        <v>568.57800000000009</v>
      </c>
      <c r="CY60" s="14">
        <v>822.98399999999992</v>
      </c>
      <c r="CZ60" s="14">
        <f t="shared" si="102"/>
        <v>0</v>
      </c>
      <c r="DA60" s="14">
        <f t="shared" si="103"/>
        <v>3.506999999999266</v>
      </c>
      <c r="DB60" s="14">
        <f t="shared" si="35"/>
        <v>0</v>
      </c>
    </row>
    <row r="61" spans="1:106" ht="18.95" customHeight="1" x14ac:dyDescent="0.4">
      <c r="A61" s="18" t="s">
        <v>130</v>
      </c>
      <c r="B61" s="19" t="s">
        <v>131</v>
      </c>
      <c r="C61" s="20">
        <v>599.4799999999999</v>
      </c>
      <c r="D61" s="23">
        <f t="shared" si="110"/>
        <v>13.320000000000002</v>
      </c>
      <c r="E61" s="23">
        <f t="shared" si="111"/>
        <v>33.563000000000002</v>
      </c>
      <c r="F61" s="23">
        <f t="shared" si="108"/>
        <v>586.16</v>
      </c>
      <c r="G61" s="23">
        <f t="shared" si="109"/>
        <v>851.37700000000029</v>
      </c>
      <c r="H61" s="23">
        <f t="shared" si="112"/>
        <v>0</v>
      </c>
      <c r="I61" s="23">
        <f t="shared" si="113"/>
        <v>0</v>
      </c>
      <c r="J61" s="23">
        <f t="shared" si="106"/>
        <v>599.48</v>
      </c>
      <c r="K61" s="23">
        <f t="shared" si="107"/>
        <v>884.94000000000028</v>
      </c>
      <c r="L61" s="25">
        <f t="shared" si="98"/>
        <v>0</v>
      </c>
      <c r="M61" s="25">
        <f t="shared" si="99"/>
        <v>0</v>
      </c>
      <c r="N61" s="25">
        <f t="shared" si="46"/>
        <v>0</v>
      </c>
      <c r="O61" s="25">
        <f t="shared" si="47"/>
        <v>0</v>
      </c>
      <c r="P61" s="25">
        <f t="shared" ref="P61:P73" si="114">CM61</f>
        <v>0</v>
      </c>
      <c r="Q61" s="25">
        <f t="shared" ref="Q61:Q73" si="115">CP61</f>
        <v>0</v>
      </c>
      <c r="R61" s="25">
        <f t="shared" si="92"/>
        <v>0</v>
      </c>
      <c r="S61" s="25">
        <f t="shared" si="93"/>
        <v>0</v>
      </c>
      <c r="T61" s="17">
        <f t="shared" ref="T61:T72" si="116">AL61</f>
        <v>0</v>
      </c>
      <c r="U61" s="17">
        <f t="shared" ref="U61:U72" si="117">AO61</f>
        <v>0</v>
      </c>
      <c r="V61" s="17">
        <f t="shared" si="76"/>
        <v>0</v>
      </c>
      <c r="W61" s="17">
        <f t="shared" si="77"/>
        <v>0</v>
      </c>
      <c r="X61" s="17">
        <f t="shared" si="21"/>
        <v>0</v>
      </c>
      <c r="Y61" s="17">
        <f t="shared" si="22"/>
        <v>0</v>
      </c>
      <c r="Z61" s="17">
        <f t="shared" si="23"/>
        <v>0</v>
      </c>
      <c r="AA61" s="17">
        <f t="shared" si="24"/>
        <v>0</v>
      </c>
      <c r="AB61" s="27">
        <f t="shared" si="50"/>
        <v>13.320000000000002</v>
      </c>
      <c r="AC61" s="27">
        <f t="shared" si="51"/>
        <v>33.563000000000002</v>
      </c>
      <c r="AD61" s="27">
        <f t="shared" si="27"/>
        <v>586.16</v>
      </c>
      <c r="AE61" s="27">
        <f t="shared" si="28"/>
        <v>851.37700000000029</v>
      </c>
      <c r="AF61" s="27">
        <f t="shared" si="29"/>
        <v>0</v>
      </c>
      <c r="AG61" s="27">
        <f t="shared" si="30"/>
        <v>0</v>
      </c>
      <c r="AH61" s="27">
        <f t="shared" si="31"/>
        <v>599.48</v>
      </c>
      <c r="AI61" s="27">
        <f t="shared" si="32"/>
        <v>884.94000000000028</v>
      </c>
      <c r="AJ61" s="17">
        <v>13.320000000000002</v>
      </c>
      <c r="AK61" s="10">
        <v>0</v>
      </c>
      <c r="AL61" s="10">
        <v>0</v>
      </c>
      <c r="AM61" s="8">
        <v>33.563000000000002</v>
      </c>
      <c r="AN61" s="10">
        <v>0</v>
      </c>
      <c r="AO61" s="10">
        <v>0</v>
      </c>
      <c r="AP61" s="10">
        <v>0</v>
      </c>
      <c r="AQ61" s="10">
        <v>0</v>
      </c>
      <c r="AR61" s="10">
        <v>0</v>
      </c>
      <c r="AS61" s="10">
        <v>0</v>
      </c>
      <c r="AT61" s="10">
        <v>0</v>
      </c>
      <c r="AU61" s="10">
        <v>0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0">
        <v>0</v>
      </c>
      <c r="BB61" s="8">
        <v>10.645</v>
      </c>
      <c r="BC61" s="10">
        <v>0</v>
      </c>
      <c r="BD61" s="10">
        <v>0</v>
      </c>
      <c r="BE61" s="8">
        <v>10.645</v>
      </c>
      <c r="BF61" s="10">
        <v>0</v>
      </c>
      <c r="BG61" s="10">
        <v>0</v>
      </c>
      <c r="BH61" s="8">
        <v>6.3610000000000007</v>
      </c>
      <c r="BI61" s="10">
        <v>0</v>
      </c>
      <c r="BJ61" s="10">
        <v>0</v>
      </c>
      <c r="BK61" s="8">
        <v>6.3610000000000007</v>
      </c>
      <c r="BL61" s="10">
        <v>0</v>
      </c>
      <c r="BM61" s="10">
        <v>0</v>
      </c>
      <c r="BN61" s="10">
        <v>0</v>
      </c>
      <c r="BO61" s="10">
        <v>0</v>
      </c>
      <c r="BP61" s="10">
        <v>0</v>
      </c>
      <c r="BQ61" s="10">
        <v>0</v>
      </c>
      <c r="BR61" s="10">
        <v>0</v>
      </c>
      <c r="BS61" s="10">
        <v>0</v>
      </c>
      <c r="BT61" s="10">
        <v>0</v>
      </c>
      <c r="BU61" s="10">
        <v>0</v>
      </c>
      <c r="BV61" s="10">
        <v>0</v>
      </c>
      <c r="BW61" s="10">
        <v>0</v>
      </c>
      <c r="BX61" s="10">
        <v>0</v>
      </c>
      <c r="BY61" s="10">
        <v>0</v>
      </c>
      <c r="BZ61" s="8">
        <v>569.154</v>
      </c>
      <c r="CA61" s="7">
        <v>0</v>
      </c>
      <c r="CB61" s="7">
        <v>0</v>
      </c>
      <c r="CC61" s="8">
        <v>834.37100000000032</v>
      </c>
      <c r="CD61" s="7">
        <v>0</v>
      </c>
      <c r="CE61" s="10">
        <v>0</v>
      </c>
      <c r="CF61" s="10">
        <v>0</v>
      </c>
      <c r="CG61" s="10">
        <v>0</v>
      </c>
      <c r="CH61" s="10">
        <v>0</v>
      </c>
      <c r="CI61" s="10">
        <v>0</v>
      </c>
      <c r="CJ61" s="10">
        <v>0</v>
      </c>
      <c r="CK61" s="10">
        <v>0</v>
      </c>
      <c r="CL61" s="10">
        <v>0</v>
      </c>
      <c r="CM61" s="10">
        <v>0</v>
      </c>
      <c r="CN61" s="10">
        <v>0</v>
      </c>
      <c r="CO61" s="10">
        <v>0</v>
      </c>
      <c r="CP61" s="10">
        <v>0</v>
      </c>
      <c r="CQ61" s="10">
        <v>0</v>
      </c>
      <c r="CR61" s="10">
        <v>0</v>
      </c>
      <c r="CS61" s="10">
        <v>0</v>
      </c>
      <c r="CT61" s="10">
        <v>0</v>
      </c>
      <c r="CU61" s="10">
        <v>0</v>
      </c>
      <c r="CV61" s="10">
        <v>0</v>
      </c>
      <c r="CW61" s="10">
        <v>0</v>
      </c>
      <c r="CX61" s="14">
        <v>599.48</v>
      </c>
      <c r="CY61" s="14">
        <v>872.27199999999971</v>
      </c>
      <c r="CZ61" s="14">
        <f t="shared" si="102"/>
        <v>0</v>
      </c>
      <c r="DA61" s="14">
        <f t="shared" si="103"/>
        <v>12.668000000000575</v>
      </c>
      <c r="DB61" s="14">
        <f t="shared" si="35"/>
        <v>0</v>
      </c>
    </row>
    <row r="62" spans="1:106" ht="18.95" customHeight="1" x14ac:dyDescent="0.4">
      <c r="A62" s="18" t="s">
        <v>132</v>
      </c>
      <c r="B62" s="19" t="s">
        <v>133</v>
      </c>
      <c r="C62" s="20">
        <v>565.76300000000003</v>
      </c>
      <c r="D62" s="23">
        <f t="shared" si="110"/>
        <v>30.768999999999995</v>
      </c>
      <c r="E62" s="23">
        <f t="shared" si="111"/>
        <v>57.343999999999994</v>
      </c>
      <c r="F62" s="23">
        <f t="shared" si="108"/>
        <v>485.74199999999973</v>
      </c>
      <c r="G62" s="23">
        <f t="shared" si="109"/>
        <v>688.27499999999975</v>
      </c>
      <c r="H62" s="23">
        <f t="shared" si="112"/>
        <v>0</v>
      </c>
      <c r="I62" s="23">
        <f t="shared" si="113"/>
        <v>0</v>
      </c>
      <c r="J62" s="23">
        <f t="shared" si="106"/>
        <v>516.51099999999974</v>
      </c>
      <c r="K62" s="23">
        <f t="shared" si="107"/>
        <v>745.61899999999969</v>
      </c>
      <c r="L62" s="25">
        <f t="shared" si="98"/>
        <v>0.2</v>
      </c>
      <c r="M62" s="25">
        <f t="shared" si="99"/>
        <v>0.4</v>
      </c>
      <c r="N62" s="25">
        <f t="shared" si="46"/>
        <v>49.051999999999978</v>
      </c>
      <c r="O62" s="25">
        <f t="shared" si="47"/>
        <v>60.970999999999968</v>
      </c>
      <c r="P62" s="25">
        <f t="shared" si="114"/>
        <v>0</v>
      </c>
      <c r="Q62" s="25">
        <f t="shared" si="115"/>
        <v>0</v>
      </c>
      <c r="R62" s="25">
        <f t="shared" si="92"/>
        <v>49.251999999999981</v>
      </c>
      <c r="S62" s="25">
        <f t="shared" si="93"/>
        <v>61.370999999999967</v>
      </c>
      <c r="T62" s="17">
        <f t="shared" si="116"/>
        <v>0</v>
      </c>
      <c r="U62" s="17">
        <f t="shared" si="117"/>
        <v>0</v>
      </c>
      <c r="V62" s="17">
        <f t="shared" si="76"/>
        <v>0</v>
      </c>
      <c r="W62" s="17">
        <f t="shared" si="77"/>
        <v>0</v>
      </c>
      <c r="X62" s="17">
        <f t="shared" si="21"/>
        <v>0</v>
      </c>
      <c r="Y62" s="17">
        <f t="shared" si="22"/>
        <v>0</v>
      </c>
      <c r="Z62" s="17">
        <f t="shared" si="23"/>
        <v>0</v>
      </c>
      <c r="AA62" s="17">
        <f t="shared" si="24"/>
        <v>0</v>
      </c>
      <c r="AB62" s="27">
        <f t="shared" si="50"/>
        <v>30.968999999999994</v>
      </c>
      <c r="AC62" s="27">
        <f t="shared" si="51"/>
        <v>57.743999999999993</v>
      </c>
      <c r="AD62" s="27">
        <f t="shared" si="27"/>
        <v>534.79399999999976</v>
      </c>
      <c r="AE62" s="27">
        <f t="shared" si="28"/>
        <v>749.24599999999975</v>
      </c>
      <c r="AF62" s="27">
        <f t="shared" si="29"/>
        <v>0</v>
      </c>
      <c r="AG62" s="27">
        <f t="shared" si="30"/>
        <v>0</v>
      </c>
      <c r="AH62" s="27">
        <f t="shared" si="31"/>
        <v>565.76299999999969</v>
      </c>
      <c r="AI62" s="27">
        <f t="shared" si="32"/>
        <v>806.98999999999978</v>
      </c>
      <c r="AJ62" s="17">
        <v>30.768999999999995</v>
      </c>
      <c r="AK62" s="8">
        <v>0.2</v>
      </c>
      <c r="AL62" s="10">
        <v>0</v>
      </c>
      <c r="AM62" s="8">
        <v>57.343999999999994</v>
      </c>
      <c r="AN62" s="8">
        <v>0.4</v>
      </c>
      <c r="AO62" s="10">
        <v>0</v>
      </c>
      <c r="AP62" s="10">
        <v>0</v>
      </c>
      <c r="AQ62" s="10">
        <v>0</v>
      </c>
      <c r="AR62" s="10">
        <v>0</v>
      </c>
      <c r="AS62" s="10">
        <v>0</v>
      </c>
      <c r="AT62" s="10">
        <v>0</v>
      </c>
      <c r="AU62" s="10">
        <v>0</v>
      </c>
      <c r="AV62" s="10">
        <v>0</v>
      </c>
      <c r="AW62" s="10">
        <v>0</v>
      </c>
      <c r="AX62" s="10">
        <v>0</v>
      </c>
      <c r="AY62" s="10">
        <v>0</v>
      </c>
      <c r="AZ62" s="10">
        <v>0</v>
      </c>
      <c r="BA62" s="10">
        <v>0</v>
      </c>
      <c r="BB62" s="10">
        <v>0</v>
      </c>
      <c r="BC62" s="10">
        <v>0</v>
      </c>
      <c r="BD62" s="10">
        <v>0</v>
      </c>
      <c r="BE62" s="10">
        <v>0</v>
      </c>
      <c r="BF62" s="10">
        <v>0</v>
      </c>
      <c r="BG62" s="10">
        <v>0</v>
      </c>
      <c r="BH62" s="8">
        <v>0.30099999999999999</v>
      </c>
      <c r="BI62" s="10">
        <v>0</v>
      </c>
      <c r="BJ62" s="10">
        <v>0</v>
      </c>
      <c r="BK62" s="8">
        <v>0.30099999999999999</v>
      </c>
      <c r="BL62" s="10">
        <v>0</v>
      </c>
      <c r="BM62" s="10">
        <v>0</v>
      </c>
      <c r="BN62" s="10">
        <v>0</v>
      </c>
      <c r="BO62" s="10">
        <v>0</v>
      </c>
      <c r="BP62" s="10">
        <v>0</v>
      </c>
      <c r="BQ62" s="10">
        <v>0</v>
      </c>
      <c r="BR62" s="10">
        <v>0</v>
      </c>
      <c r="BS62" s="10">
        <v>0</v>
      </c>
      <c r="BT62" s="10">
        <v>0</v>
      </c>
      <c r="BU62" s="10">
        <v>0</v>
      </c>
      <c r="BV62" s="10">
        <v>0</v>
      </c>
      <c r="BW62" s="10">
        <v>0</v>
      </c>
      <c r="BX62" s="10">
        <v>0</v>
      </c>
      <c r="BY62" s="10">
        <v>0</v>
      </c>
      <c r="BZ62" s="8">
        <v>485.44099999999975</v>
      </c>
      <c r="CA62" s="8">
        <v>49.051999999999978</v>
      </c>
      <c r="CB62" s="7">
        <v>0</v>
      </c>
      <c r="CC62" s="8">
        <v>687.97399999999971</v>
      </c>
      <c r="CD62" s="8">
        <v>60.970999999999968</v>
      </c>
      <c r="CE62" s="10">
        <v>0</v>
      </c>
      <c r="CF62" s="10">
        <v>0</v>
      </c>
      <c r="CG62" s="10">
        <v>0</v>
      </c>
      <c r="CH62" s="10">
        <v>0</v>
      </c>
      <c r="CI62" s="10">
        <v>0</v>
      </c>
      <c r="CJ62" s="10">
        <v>0</v>
      </c>
      <c r="CK62" s="10">
        <v>0</v>
      </c>
      <c r="CL62" s="10">
        <v>0</v>
      </c>
      <c r="CM62" s="10">
        <v>0</v>
      </c>
      <c r="CN62" s="10">
        <v>0</v>
      </c>
      <c r="CO62" s="10">
        <v>0</v>
      </c>
      <c r="CP62" s="10">
        <v>0</v>
      </c>
      <c r="CQ62" s="10">
        <v>0</v>
      </c>
      <c r="CR62" s="10">
        <v>0</v>
      </c>
      <c r="CS62" s="10">
        <v>0</v>
      </c>
      <c r="CT62" s="10">
        <v>0</v>
      </c>
      <c r="CU62" s="10">
        <v>0</v>
      </c>
      <c r="CV62" s="10">
        <v>0</v>
      </c>
      <c r="CW62" s="10">
        <v>0</v>
      </c>
      <c r="CX62" s="14">
        <v>565.76299999999992</v>
      </c>
      <c r="CY62" s="14">
        <v>806.99000000000024</v>
      </c>
      <c r="CZ62" s="14">
        <f t="shared" ref="CZ62:CZ76" si="118">AH62-CX62</f>
        <v>0</v>
      </c>
      <c r="DA62" s="14">
        <f t="shared" ref="DA62:DA76" si="119">AI62-CY62</f>
        <v>0</v>
      </c>
      <c r="DB62" s="14">
        <f t="shared" si="35"/>
        <v>0</v>
      </c>
    </row>
    <row r="63" spans="1:106" ht="18.95" customHeight="1" x14ac:dyDescent="0.4">
      <c r="A63" s="18" t="s">
        <v>134</v>
      </c>
      <c r="B63" s="19" t="s">
        <v>135</v>
      </c>
      <c r="C63" s="20">
        <v>658.51999999999987</v>
      </c>
      <c r="D63" s="23">
        <f t="shared" si="110"/>
        <v>15.671999999999997</v>
      </c>
      <c r="E63" s="23">
        <f t="shared" si="111"/>
        <v>39.414999999999999</v>
      </c>
      <c r="F63" s="23">
        <f t="shared" si="108"/>
        <v>604.20699999999988</v>
      </c>
      <c r="G63" s="23">
        <f t="shared" si="109"/>
        <v>682.55600000000027</v>
      </c>
      <c r="H63" s="23">
        <f t="shared" si="112"/>
        <v>0</v>
      </c>
      <c r="I63" s="23">
        <f t="shared" si="113"/>
        <v>0</v>
      </c>
      <c r="J63" s="23">
        <f t="shared" si="106"/>
        <v>619.87899999999991</v>
      </c>
      <c r="K63" s="23">
        <f t="shared" si="107"/>
        <v>721.97100000000023</v>
      </c>
      <c r="L63" s="25">
        <f t="shared" si="98"/>
        <v>0</v>
      </c>
      <c r="M63" s="25">
        <f t="shared" si="99"/>
        <v>0</v>
      </c>
      <c r="N63" s="25">
        <f t="shared" si="46"/>
        <v>38.640999999999998</v>
      </c>
      <c r="O63" s="25">
        <f t="shared" si="47"/>
        <v>38.640999999999998</v>
      </c>
      <c r="P63" s="25">
        <f t="shared" si="114"/>
        <v>0</v>
      </c>
      <c r="Q63" s="25">
        <f t="shared" si="115"/>
        <v>0</v>
      </c>
      <c r="R63" s="25">
        <f t="shared" si="92"/>
        <v>38.640999999999998</v>
      </c>
      <c r="S63" s="25">
        <f t="shared" si="93"/>
        <v>38.640999999999998</v>
      </c>
      <c r="T63" s="17">
        <f t="shared" si="116"/>
        <v>0</v>
      </c>
      <c r="U63" s="17">
        <f t="shared" si="117"/>
        <v>0</v>
      </c>
      <c r="V63" s="17">
        <f t="shared" si="76"/>
        <v>0</v>
      </c>
      <c r="W63" s="17">
        <f t="shared" si="77"/>
        <v>0</v>
      </c>
      <c r="X63" s="17">
        <f t="shared" si="21"/>
        <v>0</v>
      </c>
      <c r="Y63" s="17">
        <f t="shared" si="22"/>
        <v>0</v>
      </c>
      <c r="Z63" s="17">
        <f t="shared" si="23"/>
        <v>0</v>
      </c>
      <c r="AA63" s="17">
        <f t="shared" si="24"/>
        <v>0</v>
      </c>
      <c r="AB63" s="27">
        <f t="shared" si="50"/>
        <v>15.671999999999997</v>
      </c>
      <c r="AC63" s="27">
        <f t="shared" si="51"/>
        <v>39.414999999999999</v>
      </c>
      <c r="AD63" s="27">
        <f t="shared" si="27"/>
        <v>642.84799999999984</v>
      </c>
      <c r="AE63" s="27">
        <f t="shared" si="28"/>
        <v>721.19700000000023</v>
      </c>
      <c r="AF63" s="27">
        <f t="shared" si="29"/>
        <v>0</v>
      </c>
      <c r="AG63" s="27">
        <f t="shared" si="30"/>
        <v>0</v>
      </c>
      <c r="AH63" s="27">
        <f t="shared" si="31"/>
        <v>658.51999999999987</v>
      </c>
      <c r="AI63" s="27">
        <f t="shared" si="32"/>
        <v>760.61200000000019</v>
      </c>
      <c r="AJ63" s="17">
        <v>15.671999999999997</v>
      </c>
      <c r="AK63" s="10">
        <v>0</v>
      </c>
      <c r="AL63" s="10">
        <v>0</v>
      </c>
      <c r="AM63" s="8">
        <v>39.414999999999999</v>
      </c>
      <c r="AN63" s="10">
        <v>0</v>
      </c>
      <c r="AO63" s="10">
        <v>0</v>
      </c>
      <c r="AP63" s="10">
        <v>0</v>
      </c>
      <c r="AQ63" s="10">
        <v>0</v>
      </c>
      <c r="AR63" s="10">
        <v>0</v>
      </c>
      <c r="AS63" s="10">
        <v>0</v>
      </c>
      <c r="AT63" s="10">
        <v>0</v>
      </c>
      <c r="AU63" s="10">
        <v>0</v>
      </c>
      <c r="AV63" s="8">
        <v>20.755000000000003</v>
      </c>
      <c r="AW63" s="8">
        <v>0.15</v>
      </c>
      <c r="AX63" s="10">
        <v>0</v>
      </c>
      <c r="AY63" s="8">
        <v>20.755000000000003</v>
      </c>
      <c r="AZ63" s="8">
        <v>0.15</v>
      </c>
      <c r="BA63" s="10">
        <v>0</v>
      </c>
      <c r="BB63" s="8">
        <v>107.76300000000001</v>
      </c>
      <c r="BC63" s="8">
        <v>5.6</v>
      </c>
      <c r="BD63" s="10">
        <v>0</v>
      </c>
      <c r="BE63" s="8">
        <v>107.76300000000001</v>
      </c>
      <c r="BF63" s="8">
        <v>5.6</v>
      </c>
      <c r="BG63" s="10">
        <v>0</v>
      </c>
      <c r="BH63" s="10">
        <v>0</v>
      </c>
      <c r="BI63" s="10">
        <v>0</v>
      </c>
      <c r="BJ63" s="10">
        <v>0</v>
      </c>
      <c r="BK63" s="10">
        <v>0</v>
      </c>
      <c r="BL63" s="10">
        <v>0</v>
      </c>
      <c r="BM63" s="10">
        <v>0</v>
      </c>
      <c r="BN63" s="10">
        <v>0</v>
      </c>
      <c r="BO63" s="10">
        <v>0</v>
      </c>
      <c r="BP63" s="10">
        <v>0</v>
      </c>
      <c r="BQ63" s="10">
        <v>0</v>
      </c>
      <c r="BR63" s="10">
        <v>0</v>
      </c>
      <c r="BS63" s="10">
        <v>0</v>
      </c>
      <c r="BT63" s="10">
        <v>0</v>
      </c>
      <c r="BU63" s="10">
        <v>0</v>
      </c>
      <c r="BV63" s="10">
        <v>0</v>
      </c>
      <c r="BW63" s="10">
        <v>0</v>
      </c>
      <c r="BX63" s="10">
        <v>0</v>
      </c>
      <c r="BY63" s="10">
        <v>0</v>
      </c>
      <c r="BZ63" s="8">
        <v>475.68899999999985</v>
      </c>
      <c r="CA63" s="8">
        <v>32.890999999999998</v>
      </c>
      <c r="CB63" s="7">
        <v>0</v>
      </c>
      <c r="CC63" s="8">
        <v>554.03800000000024</v>
      </c>
      <c r="CD63" s="8">
        <v>32.890999999999998</v>
      </c>
      <c r="CE63" s="10">
        <v>0</v>
      </c>
      <c r="CF63" s="10">
        <v>0</v>
      </c>
      <c r="CG63" s="10">
        <v>0</v>
      </c>
      <c r="CH63" s="10">
        <v>0</v>
      </c>
      <c r="CI63" s="10">
        <v>0</v>
      </c>
      <c r="CJ63" s="10">
        <v>0</v>
      </c>
      <c r="CK63" s="10">
        <v>0</v>
      </c>
      <c r="CL63" s="10">
        <v>0</v>
      </c>
      <c r="CM63" s="10">
        <v>0</v>
      </c>
      <c r="CN63" s="10">
        <v>0</v>
      </c>
      <c r="CO63" s="10">
        <v>0</v>
      </c>
      <c r="CP63" s="10">
        <v>0</v>
      </c>
      <c r="CQ63" s="10">
        <v>0</v>
      </c>
      <c r="CR63" s="10">
        <v>0</v>
      </c>
      <c r="CS63" s="10">
        <v>0</v>
      </c>
      <c r="CT63" s="10">
        <v>0</v>
      </c>
      <c r="CU63" s="10">
        <v>0</v>
      </c>
      <c r="CV63" s="10">
        <v>0</v>
      </c>
      <c r="CW63" s="10">
        <v>0</v>
      </c>
      <c r="CX63" s="14">
        <v>658.52</v>
      </c>
      <c r="CY63" s="14">
        <v>760.88499999999988</v>
      </c>
      <c r="CZ63" s="14">
        <f t="shared" si="118"/>
        <v>0</v>
      </c>
      <c r="DA63" s="14">
        <f t="shared" si="119"/>
        <v>-0.2729999999996835</v>
      </c>
      <c r="DB63" s="14">
        <f t="shared" si="35"/>
        <v>0</v>
      </c>
    </row>
    <row r="64" spans="1:106" ht="18.95" customHeight="1" x14ac:dyDescent="0.4">
      <c r="A64" s="18" t="s">
        <v>136</v>
      </c>
      <c r="B64" s="19" t="s">
        <v>137</v>
      </c>
      <c r="C64" s="20">
        <v>542.78899999999987</v>
      </c>
      <c r="D64" s="23">
        <f t="shared" si="110"/>
        <v>80.869000000000014</v>
      </c>
      <c r="E64" s="23">
        <f t="shared" si="111"/>
        <v>265.16000000000003</v>
      </c>
      <c r="F64" s="23">
        <f t="shared" si="108"/>
        <v>455.04599999999988</v>
      </c>
      <c r="G64" s="23">
        <f t="shared" si="109"/>
        <v>647.83500000000038</v>
      </c>
      <c r="H64" s="23">
        <f t="shared" si="112"/>
        <v>0</v>
      </c>
      <c r="I64" s="23">
        <f t="shared" si="113"/>
        <v>0</v>
      </c>
      <c r="J64" s="23">
        <f t="shared" si="106"/>
        <v>535.91499999999985</v>
      </c>
      <c r="K64" s="23">
        <f t="shared" si="107"/>
        <v>912.99500000000035</v>
      </c>
      <c r="L64" s="25">
        <f t="shared" si="98"/>
        <v>1.3660000000000001</v>
      </c>
      <c r="M64" s="25">
        <f t="shared" si="99"/>
        <v>2.7320000000000002</v>
      </c>
      <c r="N64" s="25">
        <f t="shared" si="46"/>
        <v>5.508</v>
      </c>
      <c r="O64" s="25">
        <f t="shared" si="47"/>
        <v>6.4009999999999998</v>
      </c>
      <c r="P64" s="25">
        <f t="shared" si="114"/>
        <v>0</v>
      </c>
      <c r="Q64" s="25">
        <f t="shared" si="115"/>
        <v>0</v>
      </c>
      <c r="R64" s="25">
        <f t="shared" si="92"/>
        <v>6.8740000000000006</v>
      </c>
      <c r="S64" s="25">
        <f t="shared" si="93"/>
        <v>9.1329999999999991</v>
      </c>
      <c r="T64" s="17">
        <f t="shared" si="116"/>
        <v>0</v>
      </c>
      <c r="U64" s="17">
        <f t="shared" si="117"/>
        <v>0</v>
      </c>
      <c r="V64" s="17">
        <f t="shared" si="76"/>
        <v>0</v>
      </c>
      <c r="W64" s="17">
        <f t="shared" si="77"/>
        <v>0</v>
      </c>
      <c r="X64" s="17">
        <f t="shared" si="21"/>
        <v>0</v>
      </c>
      <c r="Y64" s="17">
        <f t="shared" si="22"/>
        <v>0</v>
      </c>
      <c r="Z64" s="17">
        <f t="shared" si="23"/>
        <v>0</v>
      </c>
      <c r="AA64" s="17">
        <f t="shared" si="24"/>
        <v>0</v>
      </c>
      <c r="AB64" s="27">
        <f t="shared" si="50"/>
        <v>82.235000000000014</v>
      </c>
      <c r="AC64" s="27">
        <f t="shared" si="51"/>
        <v>267.89200000000005</v>
      </c>
      <c r="AD64" s="27">
        <f t="shared" si="27"/>
        <v>460.55399999999986</v>
      </c>
      <c r="AE64" s="27">
        <f t="shared" si="28"/>
        <v>654.23600000000033</v>
      </c>
      <c r="AF64" s="27">
        <f t="shared" si="29"/>
        <v>0</v>
      </c>
      <c r="AG64" s="27">
        <f t="shared" si="30"/>
        <v>0</v>
      </c>
      <c r="AH64" s="27">
        <f t="shared" si="31"/>
        <v>542.78899999999987</v>
      </c>
      <c r="AI64" s="27">
        <f t="shared" si="32"/>
        <v>922.12800000000038</v>
      </c>
      <c r="AJ64" s="17">
        <v>80.869000000000014</v>
      </c>
      <c r="AK64" s="8">
        <v>1.3660000000000001</v>
      </c>
      <c r="AL64" s="10">
        <v>0</v>
      </c>
      <c r="AM64" s="8">
        <v>265.16000000000003</v>
      </c>
      <c r="AN64" s="8">
        <v>2.7320000000000002</v>
      </c>
      <c r="AO64" s="10">
        <v>0</v>
      </c>
      <c r="AP64" s="10">
        <v>0</v>
      </c>
      <c r="AQ64" s="10">
        <v>0</v>
      </c>
      <c r="AR64" s="10">
        <v>0</v>
      </c>
      <c r="AS64" s="10">
        <v>0</v>
      </c>
      <c r="AT64" s="10">
        <v>0</v>
      </c>
      <c r="AU64" s="10">
        <v>0</v>
      </c>
      <c r="AV64" s="10">
        <v>0</v>
      </c>
      <c r="AW64" s="10">
        <v>0</v>
      </c>
      <c r="AX64" s="10">
        <v>0</v>
      </c>
      <c r="AY64" s="10">
        <v>0</v>
      </c>
      <c r="AZ64" s="10">
        <v>0</v>
      </c>
      <c r="BA64" s="10">
        <v>0</v>
      </c>
      <c r="BB64" s="10">
        <v>0</v>
      </c>
      <c r="BC64" s="10">
        <v>0</v>
      </c>
      <c r="BD64" s="10">
        <v>0</v>
      </c>
      <c r="BE64" s="10">
        <v>0</v>
      </c>
      <c r="BF64" s="10">
        <v>0</v>
      </c>
      <c r="BG64" s="10">
        <v>0</v>
      </c>
      <c r="BH64" s="10">
        <v>0</v>
      </c>
      <c r="BI64" s="10">
        <v>0</v>
      </c>
      <c r="BJ64" s="10">
        <v>0</v>
      </c>
      <c r="BK64" s="10">
        <v>0</v>
      </c>
      <c r="BL64" s="10">
        <v>0</v>
      </c>
      <c r="BM64" s="10">
        <v>0</v>
      </c>
      <c r="BN64" s="10">
        <v>0</v>
      </c>
      <c r="BO64" s="10">
        <v>0</v>
      </c>
      <c r="BP64" s="10">
        <v>0</v>
      </c>
      <c r="BQ64" s="10">
        <v>0</v>
      </c>
      <c r="BR64" s="10">
        <v>0</v>
      </c>
      <c r="BS64" s="10">
        <v>0</v>
      </c>
      <c r="BT64" s="10">
        <v>0</v>
      </c>
      <c r="BU64" s="10">
        <v>0</v>
      </c>
      <c r="BV64" s="10">
        <v>0</v>
      </c>
      <c r="BW64" s="10">
        <v>0</v>
      </c>
      <c r="BX64" s="10">
        <v>0</v>
      </c>
      <c r="BY64" s="10">
        <v>0</v>
      </c>
      <c r="BZ64" s="8">
        <v>455.04599999999988</v>
      </c>
      <c r="CA64" s="8">
        <v>5.508</v>
      </c>
      <c r="CB64" s="7">
        <v>0</v>
      </c>
      <c r="CC64" s="8">
        <v>647.83500000000038</v>
      </c>
      <c r="CD64" s="8">
        <v>6.4009999999999998</v>
      </c>
      <c r="CE64" s="10">
        <v>0</v>
      </c>
      <c r="CF64" s="10">
        <v>0</v>
      </c>
      <c r="CG64" s="10">
        <v>0</v>
      </c>
      <c r="CH64" s="10">
        <v>0</v>
      </c>
      <c r="CI64" s="10">
        <v>0</v>
      </c>
      <c r="CJ64" s="10">
        <v>0</v>
      </c>
      <c r="CK64" s="10">
        <v>0</v>
      </c>
      <c r="CL64" s="10">
        <v>0</v>
      </c>
      <c r="CM64" s="10">
        <v>0</v>
      </c>
      <c r="CN64" s="10">
        <v>0</v>
      </c>
      <c r="CO64" s="10">
        <v>0</v>
      </c>
      <c r="CP64" s="10">
        <v>0</v>
      </c>
      <c r="CQ64" s="10">
        <v>0</v>
      </c>
      <c r="CR64" s="10">
        <v>0</v>
      </c>
      <c r="CS64" s="10">
        <v>0</v>
      </c>
      <c r="CT64" s="10">
        <v>0</v>
      </c>
      <c r="CU64" s="10">
        <v>0</v>
      </c>
      <c r="CV64" s="10">
        <v>0</v>
      </c>
      <c r="CW64" s="10">
        <v>0</v>
      </c>
      <c r="CX64" s="14">
        <v>542.78899999999999</v>
      </c>
      <c r="CY64" s="14">
        <v>916.64700000000005</v>
      </c>
      <c r="CZ64" s="14">
        <f t="shared" si="118"/>
        <v>0</v>
      </c>
      <c r="DA64" s="14">
        <f t="shared" si="119"/>
        <v>5.4810000000003356</v>
      </c>
      <c r="DB64" s="14">
        <f t="shared" si="35"/>
        <v>0</v>
      </c>
    </row>
    <row r="65" spans="1:106" ht="18.95" customHeight="1" x14ac:dyDescent="0.4">
      <c r="A65" s="18" t="s">
        <v>138</v>
      </c>
      <c r="B65" s="19" t="s">
        <v>139</v>
      </c>
      <c r="C65" s="20">
        <v>475.49899999999974</v>
      </c>
      <c r="D65" s="23">
        <f t="shared" si="110"/>
        <v>72.006000000000014</v>
      </c>
      <c r="E65" s="23">
        <f t="shared" si="111"/>
        <v>179.58799999999994</v>
      </c>
      <c r="F65" s="23">
        <f t="shared" si="108"/>
        <v>403.49299999999977</v>
      </c>
      <c r="G65" s="23">
        <f t="shared" si="109"/>
        <v>586.26200000000006</v>
      </c>
      <c r="H65" s="23">
        <f t="shared" si="112"/>
        <v>0</v>
      </c>
      <c r="I65" s="23">
        <f t="shared" si="113"/>
        <v>0</v>
      </c>
      <c r="J65" s="23">
        <f t="shared" si="106"/>
        <v>475.4989999999998</v>
      </c>
      <c r="K65" s="23">
        <f t="shared" si="107"/>
        <v>765.85</v>
      </c>
      <c r="L65" s="25">
        <f>AK65</f>
        <v>0</v>
      </c>
      <c r="M65" s="25">
        <f>AN65</f>
        <v>0</v>
      </c>
      <c r="N65" s="25">
        <f t="shared" si="46"/>
        <v>0</v>
      </c>
      <c r="O65" s="25">
        <f t="shared" si="47"/>
        <v>0</v>
      </c>
      <c r="P65" s="25">
        <f t="shared" si="114"/>
        <v>0</v>
      </c>
      <c r="Q65" s="25">
        <f t="shared" si="115"/>
        <v>0</v>
      </c>
      <c r="R65" s="25">
        <f t="shared" si="92"/>
        <v>0</v>
      </c>
      <c r="S65" s="25">
        <f t="shared" si="93"/>
        <v>0</v>
      </c>
      <c r="T65" s="17">
        <f t="shared" si="116"/>
        <v>0</v>
      </c>
      <c r="U65" s="17">
        <f t="shared" si="117"/>
        <v>0</v>
      </c>
      <c r="V65" s="17">
        <f t="shared" si="76"/>
        <v>0</v>
      </c>
      <c r="W65" s="17">
        <f t="shared" si="77"/>
        <v>0</v>
      </c>
      <c r="X65" s="17">
        <f t="shared" si="21"/>
        <v>0</v>
      </c>
      <c r="Y65" s="17">
        <f t="shared" si="22"/>
        <v>0</v>
      </c>
      <c r="Z65" s="17">
        <f t="shared" si="23"/>
        <v>0</v>
      </c>
      <c r="AA65" s="17">
        <f t="shared" si="24"/>
        <v>0</v>
      </c>
      <c r="AB65" s="27">
        <f t="shared" si="50"/>
        <v>72.006000000000014</v>
      </c>
      <c r="AC65" s="27">
        <f t="shared" si="51"/>
        <v>179.58799999999994</v>
      </c>
      <c r="AD65" s="27">
        <f t="shared" si="27"/>
        <v>403.49299999999977</v>
      </c>
      <c r="AE65" s="27">
        <f t="shared" si="28"/>
        <v>586.26200000000006</v>
      </c>
      <c r="AF65" s="27">
        <f t="shared" si="29"/>
        <v>0</v>
      </c>
      <c r="AG65" s="27">
        <f t="shared" si="30"/>
        <v>0</v>
      </c>
      <c r="AH65" s="27">
        <f t="shared" si="31"/>
        <v>475.4989999999998</v>
      </c>
      <c r="AI65" s="27">
        <f t="shared" si="32"/>
        <v>765.85</v>
      </c>
      <c r="AJ65" s="17">
        <v>72.006000000000014</v>
      </c>
      <c r="AK65" s="10">
        <v>0</v>
      </c>
      <c r="AL65" s="10">
        <v>0</v>
      </c>
      <c r="AM65" s="8">
        <v>179.58799999999994</v>
      </c>
      <c r="AN65" s="10">
        <v>0</v>
      </c>
      <c r="AO65" s="10">
        <v>0</v>
      </c>
      <c r="AP65" s="10">
        <v>0</v>
      </c>
      <c r="AQ65" s="10">
        <v>0</v>
      </c>
      <c r="AR65" s="10">
        <v>0</v>
      </c>
      <c r="AS65" s="10">
        <v>0</v>
      </c>
      <c r="AT65" s="10">
        <v>0</v>
      </c>
      <c r="AU65" s="10">
        <v>0</v>
      </c>
      <c r="AV65" s="10">
        <v>0</v>
      </c>
      <c r="AW65" s="10">
        <v>0</v>
      </c>
      <c r="AX65" s="10">
        <v>0</v>
      </c>
      <c r="AY65" s="10">
        <v>0</v>
      </c>
      <c r="AZ65" s="10">
        <v>0</v>
      </c>
      <c r="BA65" s="10">
        <v>0</v>
      </c>
      <c r="BB65" s="8">
        <v>10.518999999999998</v>
      </c>
      <c r="BC65" s="10">
        <v>0</v>
      </c>
      <c r="BD65" s="10">
        <v>0</v>
      </c>
      <c r="BE65" s="8">
        <v>10.518999999999998</v>
      </c>
      <c r="BF65" s="10">
        <v>0</v>
      </c>
      <c r="BG65" s="10">
        <v>0</v>
      </c>
      <c r="BH65" s="8">
        <v>16.707000000000001</v>
      </c>
      <c r="BI65" s="10">
        <v>0</v>
      </c>
      <c r="BJ65" s="10">
        <v>0</v>
      </c>
      <c r="BK65" s="8">
        <v>16.707000000000001</v>
      </c>
      <c r="BL65" s="10">
        <v>0</v>
      </c>
      <c r="BM65" s="10">
        <v>0</v>
      </c>
      <c r="BN65" s="10">
        <v>0</v>
      </c>
      <c r="BO65" s="10">
        <v>0</v>
      </c>
      <c r="BP65" s="10">
        <v>0</v>
      </c>
      <c r="BQ65" s="10">
        <v>0</v>
      </c>
      <c r="BR65" s="10">
        <v>0</v>
      </c>
      <c r="BS65" s="10">
        <v>0</v>
      </c>
      <c r="BT65" s="10">
        <v>0</v>
      </c>
      <c r="BU65" s="10">
        <v>0</v>
      </c>
      <c r="BV65" s="10">
        <v>0</v>
      </c>
      <c r="BW65" s="10">
        <v>0</v>
      </c>
      <c r="BX65" s="10">
        <v>0</v>
      </c>
      <c r="BY65" s="10">
        <v>0</v>
      </c>
      <c r="BZ65" s="8">
        <v>376.26699999999977</v>
      </c>
      <c r="CA65" s="7">
        <v>0</v>
      </c>
      <c r="CB65" s="7">
        <v>0</v>
      </c>
      <c r="CC65" s="8">
        <v>559.03600000000006</v>
      </c>
      <c r="CD65" s="7">
        <v>0</v>
      </c>
      <c r="CE65" s="10">
        <v>0</v>
      </c>
      <c r="CF65" s="10">
        <v>0</v>
      </c>
      <c r="CG65" s="10">
        <v>0</v>
      </c>
      <c r="CH65" s="10">
        <v>0</v>
      </c>
      <c r="CI65" s="10">
        <v>0</v>
      </c>
      <c r="CJ65" s="10">
        <v>0</v>
      </c>
      <c r="CK65" s="10">
        <v>0</v>
      </c>
      <c r="CL65" s="10">
        <v>0</v>
      </c>
      <c r="CM65" s="10">
        <v>0</v>
      </c>
      <c r="CN65" s="10">
        <v>0</v>
      </c>
      <c r="CO65" s="10">
        <v>0</v>
      </c>
      <c r="CP65" s="10">
        <v>0</v>
      </c>
      <c r="CQ65" s="10">
        <v>0</v>
      </c>
      <c r="CR65" s="10">
        <v>0</v>
      </c>
      <c r="CS65" s="10">
        <v>0</v>
      </c>
      <c r="CT65" s="10">
        <v>0</v>
      </c>
      <c r="CU65" s="10">
        <v>0</v>
      </c>
      <c r="CV65" s="10">
        <v>0</v>
      </c>
      <c r="CW65" s="10">
        <v>0</v>
      </c>
      <c r="CX65" s="14">
        <v>475.49899999999985</v>
      </c>
      <c r="CY65" s="14">
        <v>765.84999999999991</v>
      </c>
      <c r="CZ65" s="14">
        <f t="shared" si="118"/>
        <v>0</v>
      </c>
      <c r="DA65" s="14">
        <f t="shared" si="119"/>
        <v>0</v>
      </c>
      <c r="DB65" s="14">
        <f>C65-AH65</f>
        <v>0</v>
      </c>
    </row>
    <row r="66" spans="1:106" ht="18.95" customHeight="1" x14ac:dyDescent="0.4">
      <c r="A66" s="18" t="s">
        <v>140</v>
      </c>
      <c r="B66" s="19" t="s">
        <v>141</v>
      </c>
      <c r="C66" s="20">
        <v>488.49700000000001</v>
      </c>
      <c r="D66" s="23">
        <f t="shared" si="110"/>
        <v>49.243000000000009</v>
      </c>
      <c r="E66" s="23">
        <f t="shared" si="111"/>
        <v>127.61800000000002</v>
      </c>
      <c r="F66" s="23">
        <f t="shared" si="108"/>
        <v>438.29899999999998</v>
      </c>
      <c r="G66" s="23">
        <f t="shared" si="109"/>
        <v>522.745</v>
      </c>
      <c r="H66" s="23">
        <f t="shared" si="112"/>
        <v>0</v>
      </c>
      <c r="I66" s="23">
        <f t="shared" si="113"/>
        <v>0</v>
      </c>
      <c r="J66" s="23">
        <f t="shared" si="106"/>
        <v>487.54199999999997</v>
      </c>
      <c r="K66" s="23">
        <f t="shared" si="107"/>
        <v>650.36300000000006</v>
      </c>
      <c r="L66" s="25">
        <f t="shared" ref="L66:L79" si="120">AK66</f>
        <v>0</v>
      </c>
      <c r="M66" s="25">
        <f t="shared" ref="M66:M79" si="121">AN66</f>
        <v>0</v>
      </c>
      <c r="N66" s="25">
        <f t="shared" si="46"/>
        <v>0.95499999999999996</v>
      </c>
      <c r="O66" s="25">
        <f t="shared" si="47"/>
        <v>0.95499999999999996</v>
      </c>
      <c r="P66" s="25">
        <f t="shared" si="114"/>
        <v>0</v>
      </c>
      <c r="Q66" s="25">
        <f t="shared" si="115"/>
        <v>0</v>
      </c>
      <c r="R66" s="25">
        <f t="shared" si="92"/>
        <v>0.95499999999999996</v>
      </c>
      <c r="S66" s="25">
        <f t="shared" si="93"/>
        <v>0.95499999999999996</v>
      </c>
      <c r="T66" s="17">
        <f t="shared" si="116"/>
        <v>0</v>
      </c>
      <c r="U66" s="17">
        <f t="shared" si="117"/>
        <v>0</v>
      </c>
      <c r="V66" s="17">
        <f t="shared" si="76"/>
        <v>0</v>
      </c>
      <c r="W66" s="17">
        <f t="shared" si="77"/>
        <v>0</v>
      </c>
      <c r="X66" s="17">
        <f t="shared" si="21"/>
        <v>0</v>
      </c>
      <c r="Y66" s="17">
        <f t="shared" si="22"/>
        <v>0</v>
      </c>
      <c r="Z66" s="17">
        <f t="shared" si="23"/>
        <v>0</v>
      </c>
      <c r="AA66" s="17">
        <f t="shared" si="24"/>
        <v>0</v>
      </c>
      <c r="AB66" s="27">
        <f t="shared" si="50"/>
        <v>49.243000000000009</v>
      </c>
      <c r="AC66" s="27">
        <f t="shared" si="51"/>
        <v>127.61800000000002</v>
      </c>
      <c r="AD66" s="27">
        <f t="shared" si="27"/>
        <v>439.25399999999996</v>
      </c>
      <c r="AE66" s="27">
        <f t="shared" si="28"/>
        <v>523.70000000000005</v>
      </c>
      <c r="AF66" s="27">
        <f t="shared" si="29"/>
        <v>0</v>
      </c>
      <c r="AG66" s="27">
        <f t="shared" si="30"/>
        <v>0</v>
      </c>
      <c r="AH66" s="27">
        <f t="shared" si="31"/>
        <v>488.49699999999996</v>
      </c>
      <c r="AI66" s="27">
        <f t="shared" si="32"/>
        <v>651.3180000000001</v>
      </c>
      <c r="AJ66" s="17">
        <v>49.243000000000009</v>
      </c>
      <c r="AK66" s="10">
        <v>0</v>
      </c>
      <c r="AL66" s="10">
        <v>0</v>
      </c>
      <c r="AM66" s="8">
        <v>127.61800000000002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10">
        <v>0</v>
      </c>
      <c r="AT66" s="10">
        <v>0</v>
      </c>
      <c r="AU66" s="10">
        <v>0</v>
      </c>
      <c r="AV66" s="8">
        <v>72.83</v>
      </c>
      <c r="AW66" s="10">
        <v>0</v>
      </c>
      <c r="AX66" s="10">
        <v>0</v>
      </c>
      <c r="AY66" s="8">
        <v>72.83</v>
      </c>
      <c r="AZ66" s="7">
        <v>0</v>
      </c>
      <c r="BA66" s="10">
        <v>0</v>
      </c>
      <c r="BB66" s="10">
        <v>0</v>
      </c>
      <c r="BC66" s="10">
        <v>0</v>
      </c>
      <c r="BD66" s="10">
        <v>0</v>
      </c>
      <c r="BE66" s="10">
        <v>0</v>
      </c>
      <c r="BF66" s="10">
        <v>0</v>
      </c>
      <c r="BG66" s="10">
        <v>0</v>
      </c>
      <c r="BH66" s="10">
        <v>0</v>
      </c>
      <c r="BI66" s="10">
        <v>0</v>
      </c>
      <c r="BJ66" s="10">
        <v>0</v>
      </c>
      <c r="BK66" s="10">
        <v>0</v>
      </c>
      <c r="BL66" s="10">
        <v>0</v>
      </c>
      <c r="BM66" s="10">
        <v>0</v>
      </c>
      <c r="BN66" s="10">
        <v>0</v>
      </c>
      <c r="BO66" s="10">
        <v>0</v>
      </c>
      <c r="BP66" s="10">
        <v>0</v>
      </c>
      <c r="BQ66" s="10">
        <v>0</v>
      </c>
      <c r="BR66" s="10">
        <v>0</v>
      </c>
      <c r="BS66" s="10">
        <v>0</v>
      </c>
      <c r="BT66" s="10">
        <v>0</v>
      </c>
      <c r="BU66" s="10">
        <v>0</v>
      </c>
      <c r="BV66" s="10">
        <v>0</v>
      </c>
      <c r="BW66" s="10">
        <v>0</v>
      </c>
      <c r="BX66" s="10">
        <v>0</v>
      </c>
      <c r="BY66" s="10">
        <v>0</v>
      </c>
      <c r="BZ66" s="8">
        <v>365.46899999999999</v>
      </c>
      <c r="CA66" s="8">
        <v>0.95499999999999996</v>
      </c>
      <c r="CB66" s="7">
        <v>0</v>
      </c>
      <c r="CC66" s="8">
        <v>449.91499999999996</v>
      </c>
      <c r="CD66" s="8">
        <v>0.95499999999999996</v>
      </c>
      <c r="CE66" s="10">
        <v>0</v>
      </c>
      <c r="CF66" s="10">
        <v>0</v>
      </c>
      <c r="CG66" s="10">
        <v>0</v>
      </c>
      <c r="CH66" s="10">
        <v>0</v>
      </c>
      <c r="CI66" s="10">
        <v>0</v>
      </c>
      <c r="CJ66" s="10">
        <v>0</v>
      </c>
      <c r="CK66" s="10">
        <v>0</v>
      </c>
      <c r="CL66" s="10">
        <v>0</v>
      </c>
      <c r="CM66" s="10">
        <v>0</v>
      </c>
      <c r="CN66" s="10">
        <v>0</v>
      </c>
      <c r="CO66" s="10">
        <v>0</v>
      </c>
      <c r="CP66" s="10">
        <v>0</v>
      </c>
      <c r="CQ66" s="10">
        <v>0</v>
      </c>
      <c r="CR66" s="10">
        <v>0</v>
      </c>
      <c r="CS66" s="10">
        <v>0</v>
      </c>
      <c r="CT66" s="10">
        <v>0</v>
      </c>
      <c r="CU66" s="10">
        <v>0</v>
      </c>
      <c r="CV66" s="10">
        <v>0</v>
      </c>
      <c r="CW66" s="10">
        <v>0</v>
      </c>
      <c r="CX66" s="14">
        <v>488.49700000000007</v>
      </c>
      <c r="CY66" s="14">
        <v>616.66399999999999</v>
      </c>
      <c r="CZ66" s="14">
        <f t="shared" si="118"/>
        <v>0</v>
      </c>
      <c r="DA66" s="14">
        <f t="shared" si="119"/>
        <v>34.65400000000011</v>
      </c>
      <c r="DB66" s="14">
        <f t="shared" si="35"/>
        <v>0</v>
      </c>
    </row>
    <row r="67" spans="1:106" ht="18.95" customHeight="1" x14ac:dyDescent="0.4">
      <c r="A67" s="18" t="s">
        <v>142</v>
      </c>
      <c r="B67" s="19" t="s">
        <v>143</v>
      </c>
      <c r="C67" s="20">
        <v>615.09600000000034</v>
      </c>
      <c r="D67" s="23">
        <f t="shared" si="110"/>
        <v>0.52</v>
      </c>
      <c r="E67" s="23">
        <f t="shared" si="111"/>
        <v>1.04</v>
      </c>
      <c r="F67" s="23">
        <f t="shared" si="108"/>
        <v>613.59900000000005</v>
      </c>
      <c r="G67" s="23">
        <f t="shared" si="109"/>
        <v>619.26</v>
      </c>
      <c r="H67" s="23">
        <f t="shared" si="112"/>
        <v>0.97700000000000009</v>
      </c>
      <c r="I67" s="23">
        <f t="shared" si="113"/>
        <v>0.97700000000000009</v>
      </c>
      <c r="J67" s="23">
        <f t="shared" si="106"/>
        <v>615.096</v>
      </c>
      <c r="K67" s="23">
        <f t="shared" si="107"/>
        <v>621.27699999999993</v>
      </c>
      <c r="L67" s="25">
        <f t="shared" si="120"/>
        <v>0</v>
      </c>
      <c r="M67" s="25">
        <f t="shared" si="121"/>
        <v>0</v>
      </c>
      <c r="N67" s="25">
        <f t="shared" si="46"/>
        <v>0</v>
      </c>
      <c r="O67" s="25">
        <f t="shared" si="47"/>
        <v>0</v>
      </c>
      <c r="P67" s="25">
        <f t="shared" si="114"/>
        <v>0</v>
      </c>
      <c r="Q67" s="25">
        <f t="shared" si="115"/>
        <v>0</v>
      </c>
      <c r="R67" s="25">
        <f t="shared" si="92"/>
        <v>0</v>
      </c>
      <c r="S67" s="25">
        <f t="shared" si="93"/>
        <v>0</v>
      </c>
      <c r="T67" s="17">
        <f t="shared" si="116"/>
        <v>0</v>
      </c>
      <c r="U67" s="17">
        <f t="shared" si="117"/>
        <v>0</v>
      </c>
      <c r="V67" s="17">
        <f t="shared" si="76"/>
        <v>0</v>
      </c>
      <c r="W67" s="17">
        <f t="shared" si="77"/>
        <v>0</v>
      </c>
      <c r="X67" s="17">
        <f t="shared" si="21"/>
        <v>0</v>
      </c>
      <c r="Y67" s="17">
        <f t="shared" si="22"/>
        <v>0</v>
      </c>
      <c r="Z67" s="17">
        <f t="shared" si="23"/>
        <v>0</v>
      </c>
      <c r="AA67" s="17">
        <f t="shared" si="24"/>
        <v>0</v>
      </c>
      <c r="AB67" s="27">
        <f t="shared" si="50"/>
        <v>0.52</v>
      </c>
      <c r="AC67" s="27">
        <f t="shared" si="51"/>
        <v>1.04</v>
      </c>
      <c r="AD67" s="27">
        <f t="shared" si="27"/>
        <v>613.59900000000005</v>
      </c>
      <c r="AE67" s="27">
        <f t="shared" si="28"/>
        <v>619.26</v>
      </c>
      <c r="AF67" s="27">
        <f t="shared" si="29"/>
        <v>0.97700000000000009</v>
      </c>
      <c r="AG67" s="27">
        <f t="shared" si="30"/>
        <v>0.97700000000000009</v>
      </c>
      <c r="AH67" s="27">
        <f t="shared" si="31"/>
        <v>615.096</v>
      </c>
      <c r="AI67" s="27">
        <f t="shared" si="32"/>
        <v>621.27699999999993</v>
      </c>
      <c r="AJ67" s="17">
        <v>0.52</v>
      </c>
      <c r="AK67" s="10">
        <v>0</v>
      </c>
      <c r="AL67" s="10">
        <v>0</v>
      </c>
      <c r="AM67" s="8">
        <v>1.04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10">
        <v>0</v>
      </c>
      <c r="AV67" s="8">
        <v>29.195</v>
      </c>
      <c r="AW67" s="10">
        <v>0</v>
      </c>
      <c r="AX67" s="10">
        <v>0</v>
      </c>
      <c r="AY67" s="8">
        <v>29.195</v>
      </c>
      <c r="AZ67" s="7">
        <v>0</v>
      </c>
      <c r="BA67" s="10">
        <v>0</v>
      </c>
      <c r="BB67" s="8">
        <v>56.956999999999994</v>
      </c>
      <c r="BC67" s="10">
        <v>0</v>
      </c>
      <c r="BD67" s="10">
        <v>0</v>
      </c>
      <c r="BE67" s="8">
        <v>56.956999999999994</v>
      </c>
      <c r="BF67" s="10">
        <v>0</v>
      </c>
      <c r="BG67" s="10">
        <v>0</v>
      </c>
      <c r="BH67" s="8">
        <v>22.774000000000001</v>
      </c>
      <c r="BI67" s="10">
        <v>0</v>
      </c>
      <c r="BJ67" s="10">
        <v>0</v>
      </c>
      <c r="BK67" s="8">
        <v>22.774000000000001</v>
      </c>
      <c r="BL67" s="10">
        <v>0</v>
      </c>
      <c r="BM67" s="10">
        <v>0</v>
      </c>
      <c r="BN67" s="10">
        <v>0</v>
      </c>
      <c r="BO67" s="10">
        <v>0</v>
      </c>
      <c r="BP67" s="10">
        <v>0</v>
      </c>
      <c r="BQ67" s="10">
        <v>0</v>
      </c>
      <c r="BR67" s="10">
        <v>0</v>
      </c>
      <c r="BS67" s="10">
        <v>0</v>
      </c>
      <c r="BT67" s="8">
        <v>10.369</v>
      </c>
      <c r="BU67" s="10">
        <v>0</v>
      </c>
      <c r="BV67" s="10">
        <v>0</v>
      </c>
      <c r="BW67" s="8">
        <v>10.369</v>
      </c>
      <c r="BX67" s="10">
        <v>0</v>
      </c>
      <c r="BY67" s="10">
        <v>0</v>
      </c>
      <c r="BZ67" s="8">
        <v>494.30400000000009</v>
      </c>
      <c r="CA67" s="7">
        <v>0</v>
      </c>
      <c r="CB67" s="7">
        <v>0</v>
      </c>
      <c r="CC67" s="8">
        <v>499.96500000000003</v>
      </c>
      <c r="CD67" s="7">
        <v>0</v>
      </c>
      <c r="CE67" s="10">
        <v>0</v>
      </c>
      <c r="CF67" s="10">
        <v>0</v>
      </c>
      <c r="CG67" s="10">
        <v>0</v>
      </c>
      <c r="CH67" s="10">
        <v>0</v>
      </c>
      <c r="CI67" s="10">
        <v>0</v>
      </c>
      <c r="CJ67" s="10">
        <v>0</v>
      </c>
      <c r="CK67" s="10">
        <v>0</v>
      </c>
      <c r="CL67" s="8">
        <v>0.97700000000000009</v>
      </c>
      <c r="CM67" s="10">
        <v>0</v>
      </c>
      <c r="CN67" s="10">
        <v>0</v>
      </c>
      <c r="CO67" s="8">
        <v>0.97700000000000009</v>
      </c>
      <c r="CP67" s="10">
        <v>0</v>
      </c>
      <c r="CQ67" s="10">
        <v>0</v>
      </c>
      <c r="CR67" s="10">
        <v>0</v>
      </c>
      <c r="CS67" s="10">
        <v>0</v>
      </c>
      <c r="CT67" s="10">
        <v>0</v>
      </c>
      <c r="CU67" s="10">
        <v>0</v>
      </c>
      <c r="CV67" s="10">
        <v>0</v>
      </c>
      <c r="CW67" s="10">
        <v>0</v>
      </c>
      <c r="CX67" s="14">
        <v>615.09599999999989</v>
      </c>
      <c r="CY67" s="14">
        <v>621.27699999999993</v>
      </c>
      <c r="CZ67" s="14">
        <f t="shared" si="118"/>
        <v>0</v>
      </c>
      <c r="DA67" s="14">
        <f t="shared" si="119"/>
        <v>0</v>
      </c>
      <c r="DB67" s="14">
        <f t="shared" si="35"/>
        <v>0</v>
      </c>
    </row>
    <row r="68" spans="1:106" ht="18.95" customHeight="1" x14ac:dyDescent="0.4">
      <c r="A68" s="18" t="s">
        <v>144</v>
      </c>
      <c r="B68" s="19" t="s">
        <v>145</v>
      </c>
      <c r="C68" s="20">
        <v>696.29400000000044</v>
      </c>
      <c r="D68" s="23">
        <f t="shared" si="110"/>
        <v>2.0110000000000001</v>
      </c>
      <c r="E68" s="23">
        <f t="shared" si="111"/>
        <v>4.0040000000000004</v>
      </c>
      <c r="F68" s="23">
        <f t="shared" si="108"/>
        <v>694.28300000000002</v>
      </c>
      <c r="G68" s="23">
        <f t="shared" si="109"/>
        <v>753.50800000000015</v>
      </c>
      <c r="H68" s="23">
        <f t="shared" si="112"/>
        <v>0</v>
      </c>
      <c r="I68" s="23">
        <f t="shared" si="113"/>
        <v>0</v>
      </c>
      <c r="J68" s="23">
        <f>D68+F68+H68</f>
        <v>696.29399999999998</v>
      </c>
      <c r="K68" s="23">
        <f>E68+G68+I68</f>
        <v>757.51200000000017</v>
      </c>
      <c r="L68" s="25">
        <f t="shared" si="120"/>
        <v>0</v>
      </c>
      <c r="M68" s="25">
        <f t="shared" si="121"/>
        <v>0</v>
      </c>
      <c r="N68" s="25">
        <f t="shared" si="46"/>
        <v>0</v>
      </c>
      <c r="O68" s="25">
        <f t="shared" si="47"/>
        <v>0</v>
      </c>
      <c r="P68" s="25">
        <f t="shared" si="114"/>
        <v>0</v>
      </c>
      <c r="Q68" s="25">
        <f t="shared" si="115"/>
        <v>0</v>
      </c>
      <c r="R68" s="25">
        <f t="shared" si="92"/>
        <v>0</v>
      </c>
      <c r="S68" s="25">
        <f t="shared" si="93"/>
        <v>0</v>
      </c>
      <c r="T68" s="17">
        <f t="shared" si="116"/>
        <v>0</v>
      </c>
      <c r="U68" s="17">
        <f t="shared" si="117"/>
        <v>0</v>
      </c>
      <c r="V68" s="17">
        <f t="shared" si="76"/>
        <v>0</v>
      </c>
      <c r="W68" s="17">
        <f t="shared" si="77"/>
        <v>0</v>
      </c>
      <c r="X68" s="17">
        <f t="shared" si="21"/>
        <v>0</v>
      </c>
      <c r="Y68" s="17">
        <f t="shared" si="22"/>
        <v>0</v>
      </c>
      <c r="Z68" s="17">
        <f t="shared" si="23"/>
        <v>0</v>
      </c>
      <c r="AA68" s="17">
        <f t="shared" si="24"/>
        <v>0</v>
      </c>
      <c r="AB68" s="27">
        <f t="shared" si="50"/>
        <v>2.0110000000000001</v>
      </c>
      <c r="AC68" s="27">
        <f t="shared" si="51"/>
        <v>4.0040000000000004</v>
      </c>
      <c r="AD68" s="27">
        <f t="shared" si="27"/>
        <v>694.28300000000002</v>
      </c>
      <c r="AE68" s="27">
        <f t="shared" si="28"/>
        <v>753.50800000000015</v>
      </c>
      <c r="AF68" s="27">
        <f t="shared" si="29"/>
        <v>0</v>
      </c>
      <c r="AG68" s="27">
        <f t="shared" si="30"/>
        <v>0</v>
      </c>
      <c r="AH68" s="27">
        <f t="shared" si="31"/>
        <v>696.29399999999998</v>
      </c>
      <c r="AI68" s="27">
        <f t="shared" si="32"/>
        <v>757.51200000000017</v>
      </c>
      <c r="AJ68" s="17">
        <v>2.0110000000000001</v>
      </c>
      <c r="AK68" s="10">
        <v>0</v>
      </c>
      <c r="AL68" s="10">
        <v>0</v>
      </c>
      <c r="AM68" s="8">
        <v>4.0040000000000004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10">
        <v>0</v>
      </c>
      <c r="AT68" s="10">
        <v>0</v>
      </c>
      <c r="AU68" s="10">
        <v>0</v>
      </c>
      <c r="AV68" s="8">
        <v>10.75</v>
      </c>
      <c r="AW68" s="10">
        <v>0</v>
      </c>
      <c r="AX68" s="10">
        <v>0</v>
      </c>
      <c r="AY68" s="8">
        <v>10.75</v>
      </c>
      <c r="AZ68" s="7">
        <v>0</v>
      </c>
      <c r="BA68" s="10">
        <v>0</v>
      </c>
      <c r="BB68" s="8">
        <v>81.506999999999977</v>
      </c>
      <c r="BC68" s="10">
        <v>0</v>
      </c>
      <c r="BD68" s="10">
        <v>0</v>
      </c>
      <c r="BE68" s="8">
        <v>81.506999999999977</v>
      </c>
      <c r="BF68" s="10">
        <v>0</v>
      </c>
      <c r="BG68" s="10">
        <v>0</v>
      </c>
      <c r="BH68" s="8">
        <v>121.13500000000002</v>
      </c>
      <c r="BI68" s="10">
        <v>0</v>
      </c>
      <c r="BJ68" s="10">
        <v>0</v>
      </c>
      <c r="BK68" s="8">
        <v>121.13500000000002</v>
      </c>
      <c r="BL68" s="10">
        <v>0</v>
      </c>
      <c r="BM68" s="10">
        <v>0</v>
      </c>
      <c r="BN68" s="8">
        <v>1.1499999999999999</v>
      </c>
      <c r="BO68" s="10">
        <v>0</v>
      </c>
      <c r="BP68" s="10">
        <v>0</v>
      </c>
      <c r="BQ68" s="8">
        <v>1.1499999999999999</v>
      </c>
      <c r="BR68" s="10">
        <v>0</v>
      </c>
      <c r="BS68" s="10">
        <v>0</v>
      </c>
      <c r="BT68" s="10">
        <v>0</v>
      </c>
      <c r="BU68" s="10">
        <v>0</v>
      </c>
      <c r="BV68" s="10">
        <v>0</v>
      </c>
      <c r="BW68" s="10">
        <v>0</v>
      </c>
      <c r="BX68" s="10">
        <v>0</v>
      </c>
      <c r="BY68" s="10">
        <v>0</v>
      </c>
      <c r="BZ68" s="8">
        <v>479.74100000000004</v>
      </c>
      <c r="CA68" s="7">
        <v>0</v>
      </c>
      <c r="CB68" s="7">
        <v>0</v>
      </c>
      <c r="CC68" s="8">
        <v>538.96600000000012</v>
      </c>
      <c r="CD68" s="7">
        <v>0</v>
      </c>
      <c r="CE68" s="10">
        <v>0</v>
      </c>
      <c r="CF68" s="10">
        <v>0</v>
      </c>
      <c r="CG68" s="10">
        <v>0</v>
      </c>
      <c r="CH68" s="10">
        <v>0</v>
      </c>
      <c r="CI68" s="10">
        <v>0</v>
      </c>
      <c r="CJ68" s="10">
        <v>0</v>
      </c>
      <c r="CK68" s="10">
        <v>0</v>
      </c>
      <c r="CL68" s="10">
        <v>0</v>
      </c>
      <c r="CM68" s="10">
        <v>0</v>
      </c>
      <c r="CN68" s="10">
        <v>0</v>
      </c>
      <c r="CO68" s="10">
        <v>0</v>
      </c>
      <c r="CP68" s="10">
        <v>0</v>
      </c>
      <c r="CQ68" s="10">
        <v>0</v>
      </c>
      <c r="CR68" s="10">
        <v>0</v>
      </c>
      <c r="CS68" s="10">
        <v>0</v>
      </c>
      <c r="CT68" s="10">
        <v>0</v>
      </c>
      <c r="CU68" s="10">
        <v>0</v>
      </c>
      <c r="CV68" s="10">
        <v>0</v>
      </c>
      <c r="CW68" s="10">
        <v>0</v>
      </c>
      <c r="CX68" s="14">
        <v>696.29399999999998</v>
      </c>
      <c r="CY68" s="14">
        <v>757.51200000000017</v>
      </c>
      <c r="CZ68" s="14">
        <f t="shared" si="118"/>
        <v>0</v>
      </c>
      <c r="DA68" s="14">
        <f t="shared" si="119"/>
        <v>0</v>
      </c>
      <c r="DB68" s="14">
        <f t="shared" si="35"/>
        <v>0</v>
      </c>
    </row>
    <row r="69" spans="1:106" ht="18.95" customHeight="1" x14ac:dyDescent="0.4">
      <c r="A69" s="18" t="s">
        <v>146</v>
      </c>
      <c r="B69" s="19" t="s">
        <v>147</v>
      </c>
      <c r="C69" s="20">
        <v>476.58700000000033</v>
      </c>
      <c r="D69" s="23">
        <f t="shared" si="110"/>
        <v>50.457999999999998</v>
      </c>
      <c r="E69" s="23">
        <f t="shared" si="111"/>
        <v>96.262999999999991</v>
      </c>
      <c r="F69" s="23">
        <f t="shared" si="108"/>
        <v>426.1290000000003</v>
      </c>
      <c r="G69" s="23">
        <f t="shared" si="109"/>
        <v>572.1339999999999</v>
      </c>
      <c r="H69" s="23">
        <f>CL69</f>
        <v>0</v>
      </c>
      <c r="I69" s="23">
        <f>CO69</f>
        <v>0</v>
      </c>
      <c r="J69" s="23">
        <f t="shared" ref="J69:J78" si="122">D69+F69+H69</f>
        <v>476.58700000000033</v>
      </c>
      <c r="K69" s="23">
        <f t="shared" ref="K69:K78" si="123">E69+G69+I69</f>
        <v>668.39699999999993</v>
      </c>
      <c r="L69" s="25">
        <f t="shared" si="120"/>
        <v>0</v>
      </c>
      <c r="M69" s="25">
        <f t="shared" si="121"/>
        <v>0</v>
      </c>
      <c r="N69" s="25">
        <f t="shared" si="46"/>
        <v>0</v>
      </c>
      <c r="O69" s="25">
        <f t="shared" si="47"/>
        <v>0</v>
      </c>
      <c r="P69" s="25">
        <f t="shared" si="114"/>
        <v>0</v>
      </c>
      <c r="Q69" s="25">
        <f t="shared" si="115"/>
        <v>0</v>
      </c>
      <c r="R69" s="25">
        <f t="shared" si="92"/>
        <v>0</v>
      </c>
      <c r="S69" s="25">
        <f t="shared" si="93"/>
        <v>0</v>
      </c>
      <c r="T69" s="17">
        <f t="shared" si="116"/>
        <v>0</v>
      </c>
      <c r="U69" s="17">
        <f t="shared" si="117"/>
        <v>0</v>
      </c>
      <c r="V69" s="17">
        <f t="shared" si="76"/>
        <v>0</v>
      </c>
      <c r="W69" s="17">
        <f t="shared" si="77"/>
        <v>0</v>
      </c>
      <c r="X69" s="17">
        <f t="shared" si="21"/>
        <v>0</v>
      </c>
      <c r="Y69" s="17">
        <f t="shared" si="22"/>
        <v>0</v>
      </c>
      <c r="Z69" s="17">
        <f t="shared" si="23"/>
        <v>0</v>
      </c>
      <c r="AA69" s="17">
        <f t="shared" si="24"/>
        <v>0</v>
      </c>
      <c r="AB69" s="27">
        <f t="shared" si="50"/>
        <v>50.457999999999998</v>
      </c>
      <c r="AC69" s="27">
        <f t="shared" si="51"/>
        <v>96.262999999999991</v>
      </c>
      <c r="AD69" s="27">
        <f t="shared" si="27"/>
        <v>426.1290000000003</v>
      </c>
      <c r="AE69" s="27">
        <f t="shared" si="28"/>
        <v>572.1339999999999</v>
      </c>
      <c r="AF69" s="27">
        <f t="shared" si="29"/>
        <v>0</v>
      </c>
      <c r="AG69" s="27">
        <f t="shared" si="30"/>
        <v>0</v>
      </c>
      <c r="AH69" s="27">
        <f t="shared" si="31"/>
        <v>476.58700000000033</v>
      </c>
      <c r="AI69" s="27">
        <f t="shared" si="32"/>
        <v>668.39699999999993</v>
      </c>
      <c r="AJ69" s="17">
        <v>50.457999999999998</v>
      </c>
      <c r="AK69" s="10">
        <v>0</v>
      </c>
      <c r="AL69" s="10">
        <v>0</v>
      </c>
      <c r="AM69" s="8">
        <v>96.262999999999991</v>
      </c>
      <c r="AN69" s="10">
        <v>0</v>
      </c>
      <c r="AO69" s="10">
        <v>0</v>
      </c>
      <c r="AP69" s="10">
        <v>0</v>
      </c>
      <c r="AQ69" s="10">
        <v>0</v>
      </c>
      <c r="AR69" s="10">
        <v>0</v>
      </c>
      <c r="AS69" s="10">
        <v>0</v>
      </c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</v>
      </c>
      <c r="BA69" s="10">
        <v>0</v>
      </c>
      <c r="BB69" s="8">
        <v>10.288</v>
      </c>
      <c r="BC69" s="10">
        <v>0</v>
      </c>
      <c r="BD69" s="10">
        <v>0</v>
      </c>
      <c r="BE69" s="8">
        <v>12.995999999999999</v>
      </c>
      <c r="BF69" s="10">
        <v>0</v>
      </c>
      <c r="BG69" s="10">
        <v>0</v>
      </c>
      <c r="BH69" s="10">
        <v>0</v>
      </c>
      <c r="BI69" s="10">
        <v>0</v>
      </c>
      <c r="BJ69" s="10">
        <v>0</v>
      </c>
      <c r="BK69" s="10">
        <v>0</v>
      </c>
      <c r="BL69" s="10">
        <v>0</v>
      </c>
      <c r="BM69" s="10">
        <v>0</v>
      </c>
      <c r="BN69" s="10">
        <v>0</v>
      </c>
      <c r="BO69" s="10">
        <v>0</v>
      </c>
      <c r="BP69" s="10">
        <v>0</v>
      </c>
      <c r="BQ69" s="10">
        <v>0</v>
      </c>
      <c r="BR69" s="10">
        <v>0</v>
      </c>
      <c r="BS69" s="10">
        <v>0</v>
      </c>
      <c r="BT69" s="10">
        <v>0</v>
      </c>
      <c r="BU69" s="10">
        <v>0</v>
      </c>
      <c r="BV69" s="10">
        <v>0</v>
      </c>
      <c r="BW69" s="10">
        <v>0</v>
      </c>
      <c r="BX69" s="10">
        <v>0</v>
      </c>
      <c r="BY69" s="10">
        <v>0</v>
      </c>
      <c r="BZ69" s="8">
        <v>415.84100000000029</v>
      </c>
      <c r="CA69" s="7">
        <v>0</v>
      </c>
      <c r="CB69" s="7">
        <v>0</v>
      </c>
      <c r="CC69" s="8">
        <v>559.13799999999992</v>
      </c>
      <c r="CD69" s="7">
        <v>0</v>
      </c>
      <c r="CE69" s="10">
        <v>0</v>
      </c>
      <c r="CF69" s="10">
        <v>0</v>
      </c>
      <c r="CG69" s="10">
        <v>0</v>
      </c>
      <c r="CH69" s="10">
        <v>0</v>
      </c>
      <c r="CI69" s="10">
        <v>0</v>
      </c>
      <c r="CJ69" s="10">
        <v>0</v>
      </c>
      <c r="CK69" s="10">
        <v>0</v>
      </c>
      <c r="CL69" s="10">
        <v>0</v>
      </c>
      <c r="CM69" s="10">
        <v>0</v>
      </c>
      <c r="CN69" s="10">
        <v>0</v>
      </c>
      <c r="CO69" s="10">
        <v>0</v>
      </c>
      <c r="CP69" s="10">
        <v>0</v>
      </c>
      <c r="CQ69" s="10">
        <v>0</v>
      </c>
      <c r="CR69" s="10">
        <v>0</v>
      </c>
      <c r="CS69" s="10">
        <v>0</v>
      </c>
      <c r="CT69" s="10">
        <v>0</v>
      </c>
      <c r="CU69" s="10">
        <v>0</v>
      </c>
      <c r="CV69" s="10">
        <v>0</v>
      </c>
      <c r="CW69" s="10">
        <v>0</v>
      </c>
      <c r="CX69" s="14">
        <v>476.58699999999976</v>
      </c>
      <c r="CY69" s="14">
        <v>668.2170000000001</v>
      </c>
      <c r="CZ69" s="14">
        <f t="shared" si="118"/>
        <v>5.6843418860808015E-13</v>
      </c>
      <c r="DA69" s="14">
        <f t="shared" si="119"/>
        <v>0.17999999999983629</v>
      </c>
      <c r="DB69" s="14">
        <f t="shared" si="35"/>
        <v>0</v>
      </c>
    </row>
    <row r="70" spans="1:106" ht="18.95" customHeight="1" x14ac:dyDescent="0.4">
      <c r="A70" s="18" t="s">
        <v>148</v>
      </c>
      <c r="B70" s="19" t="s">
        <v>149</v>
      </c>
      <c r="C70" s="20">
        <v>602.75700000000631</v>
      </c>
      <c r="D70" s="23">
        <f t="shared" si="110"/>
        <v>47.905000000000008</v>
      </c>
      <c r="E70" s="23">
        <f t="shared" si="111"/>
        <v>123.45600000000003</v>
      </c>
      <c r="F70" s="23">
        <f t="shared" si="108"/>
        <v>478.47500000000122</v>
      </c>
      <c r="G70" s="23">
        <f t="shared" si="109"/>
        <v>661.28900000000397</v>
      </c>
      <c r="H70" s="23">
        <f t="shared" ref="H70:H84" si="124">CL70</f>
        <v>6.05</v>
      </c>
      <c r="I70" s="23">
        <f t="shared" ref="I70:I84" si="125">CO70</f>
        <v>6.05</v>
      </c>
      <c r="J70" s="23">
        <f t="shared" si="122"/>
        <v>532.4300000000012</v>
      </c>
      <c r="K70" s="23">
        <f t="shared" si="123"/>
        <v>790.79500000000394</v>
      </c>
      <c r="L70" s="25">
        <f t="shared" si="120"/>
        <v>7.3250000000000002</v>
      </c>
      <c r="M70" s="25">
        <f t="shared" si="121"/>
        <v>9.68</v>
      </c>
      <c r="N70" s="25">
        <f t="shared" si="46"/>
        <v>63.002000000000017</v>
      </c>
      <c r="O70" s="25">
        <f t="shared" si="47"/>
        <v>67.689000000000021</v>
      </c>
      <c r="P70" s="25">
        <f t="shared" si="114"/>
        <v>0</v>
      </c>
      <c r="Q70" s="25">
        <f t="shared" si="115"/>
        <v>0</v>
      </c>
      <c r="R70" s="25">
        <f t="shared" si="92"/>
        <v>70.327000000000012</v>
      </c>
      <c r="S70" s="25">
        <f t="shared" si="93"/>
        <v>77.369000000000028</v>
      </c>
      <c r="T70" s="17">
        <f t="shared" si="116"/>
        <v>0</v>
      </c>
      <c r="U70" s="17">
        <f t="shared" si="117"/>
        <v>0</v>
      </c>
      <c r="V70" s="17">
        <f t="shared" si="76"/>
        <v>0</v>
      </c>
      <c r="W70" s="17">
        <f t="shared" si="77"/>
        <v>0</v>
      </c>
      <c r="X70" s="17">
        <f t="shared" ref="X70:X110" si="126">CN70</f>
        <v>0</v>
      </c>
      <c r="Y70" s="17">
        <f t="shared" ref="Y70:Y110" si="127">CQ70</f>
        <v>0</v>
      </c>
      <c r="Z70" s="17">
        <f t="shared" ref="Z70:Z110" si="128">T70+V70+X70</f>
        <v>0</v>
      </c>
      <c r="AA70" s="17">
        <f t="shared" ref="AA70:AA110" si="129">U70+W70+Y70</f>
        <v>0</v>
      </c>
      <c r="AB70" s="27">
        <f t="shared" si="50"/>
        <v>55.230000000000011</v>
      </c>
      <c r="AC70" s="27">
        <f t="shared" si="51"/>
        <v>133.13600000000002</v>
      </c>
      <c r="AD70" s="27">
        <f t="shared" ref="AD70:AD110" si="130">F70+N70+V70</f>
        <v>541.47700000000123</v>
      </c>
      <c r="AE70" s="27">
        <f t="shared" ref="AE70:AE110" si="131">G70+O70+W70</f>
        <v>728.97800000000393</v>
      </c>
      <c r="AF70" s="27">
        <f t="shared" ref="AF70:AF110" si="132">H70+P70+X70</f>
        <v>6.05</v>
      </c>
      <c r="AG70" s="27">
        <f t="shared" ref="AG70:AG110" si="133">I70+Q70+Y70</f>
        <v>6.05</v>
      </c>
      <c r="AH70" s="27">
        <f t="shared" ref="AH70:AH110" si="134">AB70+AD70+AF70</f>
        <v>602.7570000000012</v>
      </c>
      <c r="AI70" s="27">
        <f t="shared" ref="AI70:AI110" si="135">AC70+AE70+AG70</f>
        <v>868.16400000000385</v>
      </c>
      <c r="AJ70" s="17">
        <v>47.905000000000008</v>
      </c>
      <c r="AK70" s="8">
        <v>7.3250000000000002</v>
      </c>
      <c r="AL70" s="10">
        <v>0</v>
      </c>
      <c r="AM70" s="8">
        <v>123.45600000000003</v>
      </c>
      <c r="AN70" s="8">
        <v>9.68</v>
      </c>
      <c r="AO70" s="10">
        <v>0</v>
      </c>
      <c r="AP70" s="10">
        <v>0</v>
      </c>
      <c r="AQ70" s="10">
        <v>0</v>
      </c>
      <c r="AR70" s="10">
        <v>0</v>
      </c>
      <c r="AS70" s="10">
        <v>0</v>
      </c>
      <c r="AT70" s="10">
        <v>0</v>
      </c>
      <c r="AU70" s="10">
        <v>0</v>
      </c>
      <c r="AV70" s="10">
        <v>0</v>
      </c>
      <c r="AW70" s="10">
        <v>0</v>
      </c>
      <c r="AX70" s="10">
        <v>0</v>
      </c>
      <c r="AY70" s="10">
        <v>0</v>
      </c>
      <c r="AZ70" s="10">
        <v>0</v>
      </c>
      <c r="BA70" s="10">
        <v>0</v>
      </c>
      <c r="BB70" s="10">
        <v>0</v>
      </c>
      <c r="BC70" s="10">
        <v>0</v>
      </c>
      <c r="BD70" s="10">
        <v>0</v>
      </c>
      <c r="BE70" s="10">
        <v>0</v>
      </c>
      <c r="BF70" s="10">
        <v>0</v>
      </c>
      <c r="BG70" s="10">
        <v>0</v>
      </c>
      <c r="BH70" s="10">
        <v>0</v>
      </c>
      <c r="BI70" s="10">
        <v>0</v>
      </c>
      <c r="BJ70" s="10">
        <v>0</v>
      </c>
      <c r="BK70" s="10">
        <v>0</v>
      </c>
      <c r="BL70" s="10">
        <v>0</v>
      </c>
      <c r="BM70" s="10">
        <v>0</v>
      </c>
      <c r="BN70" s="10">
        <v>0</v>
      </c>
      <c r="BO70" s="10">
        <v>0</v>
      </c>
      <c r="BP70" s="10">
        <v>0</v>
      </c>
      <c r="BQ70" s="10">
        <v>0</v>
      </c>
      <c r="BR70" s="10">
        <v>0</v>
      </c>
      <c r="BS70" s="10">
        <v>0</v>
      </c>
      <c r="BT70" s="10">
        <v>0</v>
      </c>
      <c r="BU70" s="10">
        <v>0</v>
      </c>
      <c r="BV70" s="10">
        <v>0</v>
      </c>
      <c r="BW70" s="10">
        <v>0</v>
      </c>
      <c r="BX70" s="10">
        <v>0</v>
      </c>
      <c r="BY70" s="10">
        <v>0</v>
      </c>
      <c r="BZ70" s="8">
        <v>478.47500000000122</v>
      </c>
      <c r="CA70" s="8">
        <v>63.002000000000017</v>
      </c>
      <c r="CB70" s="7">
        <v>0</v>
      </c>
      <c r="CC70" s="8">
        <v>661.28900000000397</v>
      </c>
      <c r="CD70" s="8">
        <v>67.689000000000021</v>
      </c>
      <c r="CE70" s="10">
        <v>0</v>
      </c>
      <c r="CF70" s="10">
        <v>0</v>
      </c>
      <c r="CG70" s="10">
        <v>0</v>
      </c>
      <c r="CH70" s="10">
        <v>0</v>
      </c>
      <c r="CI70" s="10">
        <v>0</v>
      </c>
      <c r="CJ70" s="10">
        <v>0</v>
      </c>
      <c r="CK70" s="10">
        <v>0</v>
      </c>
      <c r="CL70" s="8">
        <v>6.05</v>
      </c>
      <c r="CM70" s="10">
        <v>0</v>
      </c>
      <c r="CN70" s="10">
        <v>0</v>
      </c>
      <c r="CO70" s="8">
        <v>6.05</v>
      </c>
      <c r="CP70" s="10">
        <v>0</v>
      </c>
      <c r="CQ70" s="10">
        <v>0</v>
      </c>
      <c r="CR70" s="10">
        <v>0</v>
      </c>
      <c r="CS70" s="10">
        <v>0</v>
      </c>
      <c r="CT70" s="10">
        <v>0</v>
      </c>
      <c r="CU70" s="10">
        <v>0</v>
      </c>
      <c r="CV70" s="10">
        <v>0</v>
      </c>
      <c r="CW70" s="10">
        <v>0</v>
      </c>
      <c r="CX70" s="14">
        <v>602.75700000000018</v>
      </c>
      <c r="CY70" s="14">
        <v>868.16399999999942</v>
      </c>
      <c r="CZ70" s="14">
        <f t="shared" si="118"/>
        <v>1.0231815394945443E-12</v>
      </c>
      <c r="DA70" s="14">
        <f t="shared" si="119"/>
        <v>4.4337866711430252E-12</v>
      </c>
      <c r="DB70" s="14">
        <f t="shared" ref="DB70:DB75" si="136">C70-AH70</f>
        <v>5.1159076974727213E-12</v>
      </c>
    </row>
    <row r="71" spans="1:106" ht="18.95" customHeight="1" x14ac:dyDescent="0.4">
      <c r="A71" s="18" t="s">
        <v>150</v>
      </c>
      <c r="B71" s="19" t="s">
        <v>151</v>
      </c>
      <c r="C71" s="20">
        <v>751.45899999999926</v>
      </c>
      <c r="D71" s="23">
        <f t="shared" si="110"/>
        <v>38.471999999999994</v>
      </c>
      <c r="E71" s="23">
        <f t="shared" si="111"/>
        <v>82.25800000000001</v>
      </c>
      <c r="F71" s="23">
        <f>AP71+AV71+BB71+BH71+BN71+BT71+BZ71+CF71</f>
        <v>606.70799999999952</v>
      </c>
      <c r="G71" s="23">
        <f>AS71+AY71+BE71+BK71+BQ71+BW71+CC71+CI71</f>
        <v>813.63499999999976</v>
      </c>
      <c r="H71" s="23">
        <f t="shared" si="124"/>
        <v>0</v>
      </c>
      <c r="I71" s="23">
        <f t="shared" si="125"/>
        <v>0</v>
      </c>
      <c r="J71" s="23">
        <f t="shared" si="122"/>
        <v>645.1799999999995</v>
      </c>
      <c r="K71" s="23">
        <f t="shared" si="123"/>
        <v>895.8929999999998</v>
      </c>
      <c r="L71" s="25">
        <f t="shared" si="120"/>
        <v>1.3479999999999999</v>
      </c>
      <c r="M71" s="25">
        <f t="shared" si="121"/>
        <v>3.2999999999999994</v>
      </c>
      <c r="N71" s="25">
        <f t="shared" si="46"/>
        <v>104.93099999999995</v>
      </c>
      <c r="O71" s="25">
        <f t="shared" si="47"/>
        <v>180.05299999999997</v>
      </c>
      <c r="P71" s="25">
        <f t="shared" si="114"/>
        <v>0</v>
      </c>
      <c r="Q71" s="25">
        <f t="shared" si="115"/>
        <v>0</v>
      </c>
      <c r="R71" s="25">
        <f t="shared" si="92"/>
        <v>106.27899999999995</v>
      </c>
      <c r="S71" s="25">
        <f t="shared" si="93"/>
        <v>183.35299999999998</v>
      </c>
      <c r="T71" s="17">
        <f t="shared" si="116"/>
        <v>0</v>
      </c>
      <c r="U71" s="17">
        <f t="shared" si="117"/>
        <v>0</v>
      </c>
      <c r="V71" s="17">
        <f t="shared" si="76"/>
        <v>0</v>
      </c>
      <c r="W71" s="17">
        <f t="shared" si="77"/>
        <v>0</v>
      </c>
      <c r="X71" s="17">
        <f t="shared" si="126"/>
        <v>0</v>
      </c>
      <c r="Y71" s="17">
        <f t="shared" si="127"/>
        <v>0</v>
      </c>
      <c r="Z71" s="17">
        <f t="shared" si="128"/>
        <v>0</v>
      </c>
      <c r="AA71" s="17">
        <f t="shared" si="129"/>
        <v>0</v>
      </c>
      <c r="AB71" s="27">
        <f t="shared" si="50"/>
        <v>39.819999999999993</v>
      </c>
      <c r="AC71" s="27">
        <f t="shared" si="51"/>
        <v>85.558000000000007</v>
      </c>
      <c r="AD71" s="27">
        <f t="shared" si="130"/>
        <v>711.63899999999944</v>
      </c>
      <c r="AE71" s="27">
        <f t="shared" si="131"/>
        <v>993.68799999999976</v>
      </c>
      <c r="AF71" s="27">
        <f t="shared" si="132"/>
        <v>0</v>
      </c>
      <c r="AG71" s="27">
        <f t="shared" si="133"/>
        <v>0</v>
      </c>
      <c r="AH71" s="27">
        <f t="shared" si="134"/>
        <v>751.45899999999938</v>
      </c>
      <c r="AI71" s="27">
        <f t="shared" si="135"/>
        <v>1079.2459999999999</v>
      </c>
      <c r="AJ71" s="17">
        <v>38.471999999999994</v>
      </c>
      <c r="AK71" s="8">
        <v>1.3479999999999999</v>
      </c>
      <c r="AL71" s="10">
        <v>0</v>
      </c>
      <c r="AM71" s="8">
        <v>82.25800000000001</v>
      </c>
      <c r="AN71" s="8">
        <v>3.2999999999999994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  <c r="AT71" s="10">
        <v>0</v>
      </c>
      <c r="AU71" s="10">
        <v>0</v>
      </c>
      <c r="AV71" s="10">
        <v>0</v>
      </c>
      <c r="AW71" s="10">
        <v>0</v>
      </c>
      <c r="AX71" s="10">
        <v>0</v>
      </c>
      <c r="AY71" s="8">
        <v>0.1</v>
      </c>
      <c r="AZ71" s="10">
        <v>0</v>
      </c>
      <c r="BA71" s="10">
        <v>0</v>
      </c>
      <c r="BB71" s="10">
        <v>0</v>
      </c>
      <c r="BC71" s="10">
        <v>0</v>
      </c>
      <c r="BD71" s="10">
        <v>0</v>
      </c>
      <c r="BE71" s="10">
        <v>0</v>
      </c>
      <c r="BF71" s="10">
        <v>0</v>
      </c>
      <c r="BG71" s="10">
        <v>0</v>
      </c>
      <c r="BH71" s="8">
        <v>33.841999999999999</v>
      </c>
      <c r="BI71" s="10">
        <v>0</v>
      </c>
      <c r="BJ71" s="10">
        <v>0</v>
      </c>
      <c r="BK71" s="8">
        <v>33.841999999999999</v>
      </c>
      <c r="BL71" s="10">
        <v>0</v>
      </c>
      <c r="BM71" s="10">
        <v>0</v>
      </c>
      <c r="BN71" s="10">
        <v>0</v>
      </c>
      <c r="BO71" s="10">
        <v>0</v>
      </c>
      <c r="BP71" s="10">
        <v>0</v>
      </c>
      <c r="BQ71" s="10">
        <v>0</v>
      </c>
      <c r="BR71" s="10">
        <v>0</v>
      </c>
      <c r="BS71" s="10">
        <v>0</v>
      </c>
      <c r="BT71" s="10">
        <v>0</v>
      </c>
      <c r="BU71" s="10">
        <v>0</v>
      </c>
      <c r="BV71" s="10">
        <v>0</v>
      </c>
      <c r="BW71" s="10">
        <v>0</v>
      </c>
      <c r="BX71" s="10">
        <v>0</v>
      </c>
      <c r="BY71" s="10">
        <v>0</v>
      </c>
      <c r="BZ71" s="8">
        <v>572.86599999999953</v>
      </c>
      <c r="CA71" s="8">
        <v>104.93099999999995</v>
      </c>
      <c r="CB71" s="7">
        <v>0</v>
      </c>
      <c r="CC71" s="8">
        <v>779.69299999999976</v>
      </c>
      <c r="CD71" s="8">
        <v>180.05299999999997</v>
      </c>
      <c r="CE71" s="10">
        <v>0</v>
      </c>
      <c r="CF71" s="10">
        <v>0</v>
      </c>
      <c r="CG71" s="10">
        <v>0</v>
      </c>
      <c r="CH71" s="10">
        <v>0</v>
      </c>
      <c r="CI71" s="10">
        <v>0</v>
      </c>
      <c r="CJ71" s="10">
        <v>0</v>
      </c>
      <c r="CK71" s="10">
        <v>0</v>
      </c>
      <c r="CL71" s="10">
        <v>0</v>
      </c>
      <c r="CM71" s="10">
        <v>0</v>
      </c>
      <c r="CN71" s="10">
        <v>0</v>
      </c>
      <c r="CO71" s="10">
        <v>0</v>
      </c>
      <c r="CP71" s="10">
        <v>0</v>
      </c>
      <c r="CQ71" s="10">
        <v>0</v>
      </c>
      <c r="CR71" s="10">
        <v>0</v>
      </c>
      <c r="CS71" s="10">
        <v>0</v>
      </c>
      <c r="CT71" s="10">
        <v>0</v>
      </c>
      <c r="CU71" s="10">
        <v>0</v>
      </c>
      <c r="CV71" s="10">
        <v>0</v>
      </c>
      <c r="CW71" s="10">
        <v>0</v>
      </c>
      <c r="CX71" s="14">
        <v>745.50900000000024</v>
      </c>
      <c r="CY71" s="14">
        <v>1011.0590000000001</v>
      </c>
      <c r="CZ71" s="14">
        <f t="shared" si="118"/>
        <v>5.949999999999136</v>
      </c>
      <c r="DA71" s="14">
        <f t="shared" si="119"/>
        <v>68.186999999999784</v>
      </c>
      <c r="DB71" s="14">
        <f t="shared" si="136"/>
        <v>0</v>
      </c>
    </row>
    <row r="72" spans="1:106" ht="18.95" customHeight="1" x14ac:dyDescent="0.4">
      <c r="A72" s="18" t="s">
        <v>152</v>
      </c>
      <c r="B72" s="19" t="s">
        <v>153</v>
      </c>
      <c r="C72" s="20">
        <v>594.99900000000002</v>
      </c>
      <c r="D72" s="23">
        <f t="shared" si="110"/>
        <v>22.349000000000004</v>
      </c>
      <c r="E72" s="23">
        <f t="shared" si="111"/>
        <v>44.564999999999998</v>
      </c>
      <c r="F72" s="23">
        <f t="shared" ref="F72:F81" si="137">AP72+AV72+BB72+BH72+BN72+BT72+BZ72+CF72</f>
        <v>522.428</v>
      </c>
      <c r="G72" s="23">
        <f t="shared" ref="G72:G81" si="138">AS72+AY72+BE72+BK72+BQ72+BW72+CC72+CI72</f>
        <v>637.02500000000009</v>
      </c>
      <c r="H72" s="23">
        <f t="shared" si="124"/>
        <v>0</v>
      </c>
      <c r="I72" s="23">
        <f t="shared" si="125"/>
        <v>0</v>
      </c>
      <c r="J72" s="23">
        <f t="shared" si="122"/>
        <v>544.77700000000004</v>
      </c>
      <c r="K72" s="23">
        <f t="shared" si="123"/>
        <v>681.59000000000015</v>
      </c>
      <c r="L72" s="25">
        <f t="shared" si="120"/>
        <v>0</v>
      </c>
      <c r="M72" s="25">
        <f t="shared" si="121"/>
        <v>0</v>
      </c>
      <c r="N72" s="25">
        <f t="shared" si="46"/>
        <v>50.221999999999994</v>
      </c>
      <c r="O72" s="25">
        <f t="shared" si="47"/>
        <v>50.221999999999994</v>
      </c>
      <c r="P72" s="25">
        <f t="shared" si="114"/>
        <v>0</v>
      </c>
      <c r="Q72" s="25">
        <f t="shared" si="115"/>
        <v>0</v>
      </c>
      <c r="R72" s="25">
        <f t="shared" si="92"/>
        <v>50.221999999999994</v>
      </c>
      <c r="S72" s="25">
        <f t="shared" si="93"/>
        <v>50.221999999999994</v>
      </c>
      <c r="T72" s="17">
        <f t="shared" si="116"/>
        <v>0</v>
      </c>
      <c r="U72" s="17">
        <f t="shared" si="117"/>
        <v>0</v>
      </c>
      <c r="V72" s="17">
        <f t="shared" si="76"/>
        <v>0</v>
      </c>
      <c r="W72" s="17">
        <f t="shared" si="77"/>
        <v>0</v>
      </c>
      <c r="X72" s="17">
        <f t="shared" si="126"/>
        <v>0</v>
      </c>
      <c r="Y72" s="17">
        <f t="shared" si="127"/>
        <v>0</v>
      </c>
      <c r="Z72" s="17">
        <f t="shared" si="128"/>
        <v>0</v>
      </c>
      <c r="AA72" s="17">
        <f t="shared" si="129"/>
        <v>0</v>
      </c>
      <c r="AB72" s="27">
        <f t="shared" si="50"/>
        <v>22.349000000000004</v>
      </c>
      <c r="AC72" s="27">
        <f t="shared" si="51"/>
        <v>44.564999999999998</v>
      </c>
      <c r="AD72" s="27">
        <f t="shared" si="130"/>
        <v>572.65</v>
      </c>
      <c r="AE72" s="27">
        <f t="shared" si="131"/>
        <v>687.24700000000007</v>
      </c>
      <c r="AF72" s="27">
        <f t="shared" si="132"/>
        <v>0</v>
      </c>
      <c r="AG72" s="27">
        <f t="shared" si="133"/>
        <v>0</v>
      </c>
      <c r="AH72" s="27">
        <f t="shared" si="134"/>
        <v>594.99900000000002</v>
      </c>
      <c r="AI72" s="27">
        <f t="shared" si="135"/>
        <v>731.81200000000013</v>
      </c>
      <c r="AJ72" s="17">
        <v>22.349000000000004</v>
      </c>
      <c r="AK72" s="10">
        <v>0</v>
      </c>
      <c r="AL72" s="10">
        <v>0</v>
      </c>
      <c r="AM72" s="8">
        <v>44.564999999999998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10">
        <v>0</v>
      </c>
      <c r="AT72" s="10">
        <v>0</v>
      </c>
      <c r="AU72" s="10">
        <v>0</v>
      </c>
      <c r="AV72" s="8">
        <v>29.295000000000002</v>
      </c>
      <c r="AW72" s="10">
        <v>0</v>
      </c>
      <c r="AX72" s="10">
        <v>0</v>
      </c>
      <c r="AY72" s="8">
        <v>29.295000000000002</v>
      </c>
      <c r="AZ72" s="10">
        <v>0</v>
      </c>
      <c r="BA72" s="10">
        <v>0</v>
      </c>
      <c r="BB72" s="8">
        <v>10.434999999999999</v>
      </c>
      <c r="BC72" s="10">
        <v>0</v>
      </c>
      <c r="BD72" s="10">
        <v>0</v>
      </c>
      <c r="BE72" s="8">
        <v>10.434999999999999</v>
      </c>
      <c r="BF72" s="10">
        <v>0</v>
      </c>
      <c r="BG72" s="10">
        <v>0</v>
      </c>
      <c r="BH72" s="8">
        <v>2.3929999999999998</v>
      </c>
      <c r="BI72" s="10">
        <v>0</v>
      </c>
      <c r="BJ72" s="10">
        <v>0</v>
      </c>
      <c r="BK72" s="8">
        <v>2.3929999999999998</v>
      </c>
      <c r="BL72" s="10">
        <v>0</v>
      </c>
      <c r="BM72" s="10">
        <v>0</v>
      </c>
      <c r="BN72" s="10">
        <v>0</v>
      </c>
      <c r="BO72" s="10">
        <v>0</v>
      </c>
      <c r="BP72" s="10">
        <v>0</v>
      </c>
      <c r="BQ72" s="10">
        <v>0</v>
      </c>
      <c r="BR72" s="10">
        <v>0</v>
      </c>
      <c r="BS72" s="10">
        <v>0</v>
      </c>
      <c r="BT72" s="10">
        <v>0</v>
      </c>
      <c r="BU72" s="10">
        <v>0</v>
      </c>
      <c r="BV72" s="10">
        <v>0</v>
      </c>
      <c r="BW72" s="10">
        <v>0</v>
      </c>
      <c r="BX72" s="10">
        <v>0</v>
      </c>
      <c r="BY72" s="10">
        <v>0</v>
      </c>
      <c r="BZ72" s="8">
        <v>480.30499999999995</v>
      </c>
      <c r="CA72" s="8">
        <v>50.221999999999994</v>
      </c>
      <c r="CB72" s="7">
        <v>0</v>
      </c>
      <c r="CC72" s="8">
        <v>594.90200000000004</v>
      </c>
      <c r="CD72" s="8">
        <v>50.221999999999994</v>
      </c>
      <c r="CE72" s="10">
        <v>0</v>
      </c>
      <c r="CF72" s="10">
        <v>0</v>
      </c>
      <c r="CG72" s="10">
        <v>0</v>
      </c>
      <c r="CH72" s="10">
        <v>0</v>
      </c>
      <c r="CI72" s="10">
        <v>0</v>
      </c>
      <c r="CJ72" s="10">
        <v>0</v>
      </c>
      <c r="CK72" s="10">
        <v>0</v>
      </c>
      <c r="CL72" s="10">
        <v>0</v>
      </c>
      <c r="CM72" s="10">
        <v>0</v>
      </c>
      <c r="CN72" s="10">
        <v>0</v>
      </c>
      <c r="CO72" s="10">
        <v>0</v>
      </c>
      <c r="CP72" s="10">
        <v>0</v>
      </c>
      <c r="CQ72" s="10">
        <v>0</v>
      </c>
      <c r="CR72" s="10">
        <v>0</v>
      </c>
      <c r="CS72" s="10">
        <v>0</v>
      </c>
      <c r="CT72" s="10">
        <v>0</v>
      </c>
      <c r="CU72" s="10">
        <v>0</v>
      </c>
      <c r="CV72" s="10">
        <v>0</v>
      </c>
      <c r="CW72" s="10">
        <v>0</v>
      </c>
      <c r="CX72" s="14">
        <v>594.99899999999991</v>
      </c>
      <c r="CY72" s="14">
        <v>726.4</v>
      </c>
      <c r="CZ72" s="14">
        <f t="shared" si="118"/>
        <v>0</v>
      </c>
      <c r="DA72" s="14">
        <f t="shared" si="119"/>
        <v>5.4120000000001482</v>
      </c>
      <c r="DB72" s="14">
        <f t="shared" si="136"/>
        <v>0</v>
      </c>
    </row>
    <row r="73" spans="1:106" ht="18.95" customHeight="1" x14ac:dyDescent="0.4">
      <c r="A73" s="18" t="s">
        <v>154</v>
      </c>
      <c r="B73" s="19" t="s">
        <v>155</v>
      </c>
      <c r="C73" s="20">
        <v>587.15800000000013</v>
      </c>
      <c r="D73" s="23">
        <f t="shared" si="110"/>
        <v>1.123</v>
      </c>
      <c r="E73" s="23">
        <f t="shared" si="111"/>
        <v>1.2230000000000001</v>
      </c>
      <c r="F73" s="23">
        <f t="shared" si="137"/>
        <v>586.03500000000008</v>
      </c>
      <c r="G73" s="23">
        <f t="shared" si="138"/>
        <v>688.54600000000016</v>
      </c>
      <c r="H73" s="23">
        <f t="shared" si="124"/>
        <v>0</v>
      </c>
      <c r="I73" s="23">
        <f t="shared" si="125"/>
        <v>0</v>
      </c>
      <c r="J73" s="23">
        <f t="shared" si="122"/>
        <v>587.15800000000013</v>
      </c>
      <c r="K73" s="23">
        <f t="shared" si="123"/>
        <v>689.76900000000012</v>
      </c>
      <c r="L73" s="25">
        <f t="shared" si="120"/>
        <v>0</v>
      </c>
      <c r="M73" s="25">
        <f t="shared" si="121"/>
        <v>0</v>
      </c>
      <c r="N73" s="25">
        <f t="shared" si="46"/>
        <v>0</v>
      </c>
      <c r="O73" s="25">
        <f t="shared" si="47"/>
        <v>0</v>
      </c>
      <c r="P73" s="25">
        <f t="shared" si="114"/>
        <v>0</v>
      </c>
      <c r="Q73" s="25">
        <f t="shared" si="115"/>
        <v>0</v>
      </c>
      <c r="R73" s="25">
        <f t="shared" si="92"/>
        <v>0</v>
      </c>
      <c r="S73" s="25">
        <f t="shared" si="93"/>
        <v>0</v>
      </c>
      <c r="T73" s="17">
        <f>AL73</f>
        <v>0</v>
      </c>
      <c r="U73" s="17">
        <f>AO73</f>
        <v>0</v>
      </c>
      <c r="V73" s="17">
        <f t="shared" si="76"/>
        <v>0</v>
      </c>
      <c r="W73" s="17">
        <f t="shared" si="77"/>
        <v>0</v>
      </c>
      <c r="X73" s="17">
        <f t="shared" si="126"/>
        <v>0</v>
      </c>
      <c r="Y73" s="17">
        <f t="shared" si="127"/>
        <v>0</v>
      </c>
      <c r="Z73" s="17">
        <f t="shared" si="128"/>
        <v>0</v>
      </c>
      <c r="AA73" s="17">
        <f t="shared" si="129"/>
        <v>0</v>
      </c>
      <c r="AB73" s="27">
        <f t="shared" si="50"/>
        <v>1.123</v>
      </c>
      <c r="AC73" s="27">
        <f t="shared" si="51"/>
        <v>1.2230000000000001</v>
      </c>
      <c r="AD73" s="27">
        <f t="shared" si="130"/>
        <v>586.03500000000008</v>
      </c>
      <c r="AE73" s="27">
        <f t="shared" si="131"/>
        <v>688.54600000000016</v>
      </c>
      <c r="AF73" s="27">
        <f t="shared" si="132"/>
        <v>0</v>
      </c>
      <c r="AG73" s="27">
        <f t="shared" si="133"/>
        <v>0</v>
      </c>
      <c r="AH73" s="27">
        <f t="shared" si="134"/>
        <v>587.15800000000013</v>
      </c>
      <c r="AI73" s="27">
        <f t="shared" si="135"/>
        <v>689.76900000000012</v>
      </c>
      <c r="AJ73" s="17">
        <v>1.123</v>
      </c>
      <c r="AK73" s="10">
        <v>0</v>
      </c>
      <c r="AL73" s="10">
        <v>0</v>
      </c>
      <c r="AM73" s="8">
        <v>1.2230000000000001</v>
      </c>
      <c r="AN73" s="10">
        <v>0</v>
      </c>
      <c r="AO73" s="10">
        <v>0</v>
      </c>
      <c r="AP73" s="10">
        <v>0</v>
      </c>
      <c r="AQ73" s="10">
        <v>0</v>
      </c>
      <c r="AR73" s="10">
        <v>0</v>
      </c>
      <c r="AS73" s="10">
        <v>0</v>
      </c>
      <c r="AT73" s="10">
        <v>0</v>
      </c>
      <c r="AU73" s="10">
        <v>0</v>
      </c>
      <c r="AV73" s="8">
        <v>67.421000000000006</v>
      </c>
      <c r="AW73" s="10">
        <v>0</v>
      </c>
      <c r="AX73" s="10">
        <v>0</v>
      </c>
      <c r="AY73" s="8">
        <v>67.421000000000006</v>
      </c>
      <c r="AZ73" s="10">
        <v>0</v>
      </c>
      <c r="BA73" s="10">
        <v>0</v>
      </c>
      <c r="BB73" s="8">
        <v>12.924999999999999</v>
      </c>
      <c r="BC73" s="10">
        <v>0</v>
      </c>
      <c r="BD73" s="10">
        <v>0</v>
      </c>
      <c r="BE73" s="8">
        <v>12.924999999999999</v>
      </c>
      <c r="BF73" s="10">
        <v>0</v>
      </c>
      <c r="BG73" s="10">
        <v>0</v>
      </c>
      <c r="BH73" s="7">
        <v>0</v>
      </c>
      <c r="BI73" s="10">
        <v>0</v>
      </c>
      <c r="BJ73" s="10">
        <v>0</v>
      </c>
      <c r="BK73" s="7">
        <v>0</v>
      </c>
      <c r="BL73" s="10">
        <v>0</v>
      </c>
      <c r="BM73" s="10">
        <v>0</v>
      </c>
      <c r="BN73" s="10">
        <v>0</v>
      </c>
      <c r="BO73" s="10">
        <v>0</v>
      </c>
      <c r="BP73" s="10">
        <v>0</v>
      </c>
      <c r="BQ73" s="10">
        <v>0</v>
      </c>
      <c r="BR73" s="10">
        <v>0</v>
      </c>
      <c r="BS73" s="10">
        <v>0</v>
      </c>
      <c r="BT73" s="10">
        <v>0</v>
      </c>
      <c r="BU73" s="10">
        <v>0</v>
      </c>
      <c r="BV73" s="10">
        <v>0</v>
      </c>
      <c r="BW73" s="10">
        <v>0</v>
      </c>
      <c r="BX73" s="10">
        <v>0</v>
      </c>
      <c r="BY73" s="10">
        <v>0</v>
      </c>
      <c r="BZ73" s="8">
        <v>505.68900000000008</v>
      </c>
      <c r="CA73" s="7">
        <v>0</v>
      </c>
      <c r="CB73" s="7">
        <v>0</v>
      </c>
      <c r="CC73" s="8">
        <v>608.20000000000016</v>
      </c>
      <c r="CD73" s="7">
        <v>0</v>
      </c>
      <c r="CE73" s="10">
        <v>0</v>
      </c>
      <c r="CF73" s="10">
        <v>0</v>
      </c>
      <c r="CG73" s="10">
        <v>0</v>
      </c>
      <c r="CH73" s="10">
        <v>0</v>
      </c>
      <c r="CI73" s="10">
        <v>0</v>
      </c>
      <c r="CJ73" s="10">
        <v>0</v>
      </c>
      <c r="CK73" s="10">
        <v>0</v>
      </c>
      <c r="CL73" s="10">
        <v>0</v>
      </c>
      <c r="CM73" s="10">
        <v>0</v>
      </c>
      <c r="CN73" s="10">
        <v>0</v>
      </c>
      <c r="CO73" s="10">
        <v>0</v>
      </c>
      <c r="CP73" s="10">
        <v>0</v>
      </c>
      <c r="CQ73" s="10">
        <v>0</v>
      </c>
      <c r="CR73" s="10">
        <v>0</v>
      </c>
      <c r="CS73" s="10">
        <v>0</v>
      </c>
      <c r="CT73" s="10">
        <v>0</v>
      </c>
      <c r="CU73" s="10">
        <v>0</v>
      </c>
      <c r="CV73" s="10">
        <v>0</v>
      </c>
      <c r="CW73" s="10">
        <v>0</v>
      </c>
      <c r="CX73" s="14">
        <v>587.15800000000002</v>
      </c>
      <c r="CY73" s="14">
        <v>688.96900000000005</v>
      </c>
      <c r="CZ73" s="14">
        <f t="shared" si="118"/>
        <v>0</v>
      </c>
      <c r="DA73" s="14">
        <f t="shared" si="119"/>
        <v>0.80000000000006821</v>
      </c>
      <c r="DB73" s="14">
        <f t="shared" si="136"/>
        <v>0</v>
      </c>
    </row>
    <row r="74" spans="1:106" ht="18.95" customHeight="1" x14ac:dyDescent="0.4">
      <c r="A74" s="18" t="s">
        <v>156</v>
      </c>
      <c r="B74" s="19" t="s">
        <v>157</v>
      </c>
      <c r="C74" s="20">
        <v>774.05199999999991</v>
      </c>
      <c r="D74" s="23">
        <f t="shared" si="110"/>
        <v>14.225</v>
      </c>
      <c r="E74" s="23">
        <f t="shared" si="111"/>
        <v>27.948</v>
      </c>
      <c r="F74" s="23">
        <f t="shared" si="137"/>
        <v>747.49299999999971</v>
      </c>
      <c r="G74" s="23">
        <f t="shared" si="138"/>
        <v>959.07600000000059</v>
      </c>
      <c r="H74" s="23">
        <f t="shared" si="124"/>
        <v>0</v>
      </c>
      <c r="I74" s="23">
        <f t="shared" si="125"/>
        <v>0</v>
      </c>
      <c r="J74" s="23">
        <f t="shared" si="122"/>
        <v>761.71799999999973</v>
      </c>
      <c r="K74" s="23">
        <f t="shared" si="123"/>
        <v>987.02400000000057</v>
      </c>
      <c r="L74" s="25">
        <f t="shared" si="120"/>
        <v>0.58299999999999996</v>
      </c>
      <c r="M74" s="25">
        <f t="shared" si="121"/>
        <v>1.258</v>
      </c>
      <c r="N74" s="25">
        <f t="shared" si="46"/>
        <v>11.750999999999999</v>
      </c>
      <c r="O74" s="25">
        <f t="shared" si="47"/>
        <v>12.536000000000001</v>
      </c>
      <c r="P74" s="25">
        <f>CM74</f>
        <v>0</v>
      </c>
      <c r="Q74" s="25">
        <f>CP74</f>
        <v>0</v>
      </c>
      <c r="R74" s="25">
        <f t="shared" si="92"/>
        <v>12.334</v>
      </c>
      <c r="S74" s="25">
        <f t="shared" si="93"/>
        <v>13.794</v>
      </c>
      <c r="T74" s="17">
        <f t="shared" ref="T74:T90" si="139">AL74</f>
        <v>0</v>
      </c>
      <c r="U74" s="17">
        <f t="shared" ref="U74:U90" si="140">AO74</f>
        <v>0</v>
      </c>
      <c r="V74" s="17">
        <f t="shared" si="76"/>
        <v>0</v>
      </c>
      <c r="W74" s="17">
        <f t="shared" si="77"/>
        <v>0</v>
      </c>
      <c r="X74" s="17">
        <f t="shared" si="126"/>
        <v>0</v>
      </c>
      <c r="Y74" s="17">
        <f t="shared" si="127"/>
        <v>0</v>
      </c>
      <c r="Z74" s="17">
        <f t="shared" si="128"/>
        <v>0</v>
      </c>
      <c r="AA74" s="17">
        <f t="shared" si="129"/>
        <v>0</v>
      </c>
      <c r="AB74" s="27">
        <f t="shared" si="50"/>
        <v>14.808</v>
      </c>
      <c r="AC74" s="27">
        <f t="shared" si="51"/>
        <v>29.206</v>
      </c>
      <c r="AD74" s="27">
        <f t="shared" si="130"/>
        <v>759.24399999999969</v>
      </c>
      <c r="AE74" s="27">
        <f t="shared" si="131"/>
        <v>971.61200000000053</v>
      </c>
      <c r="AF74" s="27">
        <f t="shared" si="132"/>
        <v>0</v>
      </c>
      <c r="AG74" s="27">
        <f t="shared" si="133"/>
        <v>0</v>
      </c>
      <c r="AH74" s="27">
        <f t="shared" si="134"/>
        <v>774.05199999999968</v>
      </c>
      <c r="AI74" s="27">
        <f t="shared" si="135"/>
        <v>1000.8180000000006</v>
      </c>
      <c r="AJ74" s="17">
        <v>14.225</v>
      </c>
      <c r="AK74" s="8">
        <v>0.58299999999999996</v>
      </c>
      <c r="AL74" s="10">
        <v>0</v>
      </c>
      <c r="AM74" s="8">
        <v>27.948</v>
      </c>
      <c r="AN74" s="8">
        <v>1.258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0</v>
      </c>
      <c r="AV74" s="10">
        <v>0</v>
      </c>
      <c r="AW74" s="10">
        <v>0</v>
      </c>
      <c r="AX74" s="10">
        <v>0</v>
      </c>
      <c r="AY74" s="10">
        <v>0</v>
      </c>
      <c r="AZ74" s="10">
        <v>0</v>
      </c>
      <c r="BA74" s="10">
        <v>0</v>
      </c>
      <c r="BB74" s="10">
        <v>0</v>
      </c>
      <c r="BC74" s="10">
        <v>0</v>
      </c>
      <c r="BD74" s="10">
        <v>0</v>
      </c>
      <c r="BE74" s="7">
        <v>0</v>
      </c>
      <c r="BF74" s="10">
        <v>0</v>
      </c>
      <c r="BG74" s="10">
        <v>0</v>
      </c>
      <c r="BH74" s="8">
        <v>17.922000000000001</v>
      </c>
      <c r="BI74" s="10">
        <v>0</v>
      </c>
      <c r="BJ74" s="10">
        <v>0</v>
      </c>
      <c r="BK74" s="8">
        <v>17.922000000000001</v>
      </c>
      <c r="BL74" s="10">
        <v>0</v>
      </c>
      <c r="BM74" s="10">
        <v>0</v>
      </c>
      <c r="BN74" s="10">
        <v>0</v>
      </c>
      <c r="BO74" s="10">
        <v>0</v>
      </c>
      <c r="BP74" s="10">
        <v>0</v>
      </c>
      <c r="BQ74" s="10">
        <v>0</v>
      </c>
      <c r="BR74" s="10">
        <v>0</v>
      </c>
      <c r="BS74" s="10">
        <v>0</v>
      </c>
      <c r="BT74" s="10">
        <v>0</v>
      </c>
      <c r="BU74" s="10">
        <v>0</v>
      </c>
      <c r="BV74" s="10">
        <v>0</v>
      </c>
      <c r="BW74" s="10">
        <v>0</v>
      </c>
      <c r="BX74" s="10">
        <v>0</v>
      </c>
      <c r="BY74" s="10">
        <v>0</v>
      </c>
      <c r="BZ74" s="8">
        <v>729.57099999999969</v>
      </c>
      <c r="CA74" s="8">
        <v>11.750999999999999</v>
      </c>
      <c r="CB74" s="7">
        <v>0</v>
      </c>
      <c r="CC74" s="8">
        <v>941.15400000000056</v>
      </c>
      <c r="CD74" s="8">
        <v>12.536000000000001</v>
      </c>
      <c r="CE74" s="10">
        <v>0</v>
      </c>
      <c r="CF74" s="10">
        <v>0</v>
      </c>
      <c r="CG74" s="10">
        <v>0</v>
      </c>
      <c r="CH74" s="10">
        <v>0</v>
      </c>
      <c r="CI74" s="10">
        <v>0</v>
      </c>
      <c r="CJ74" s="10">
        <v>0</v>
      </c>
      <c r="CK74" s="10">
        <v>0</v>
      </c>
      <c r="CL74" s="10">
        <v>0</v>
      </c>
      <c r="CM74" s="10">
        <v>0</v>
      </c>
      <c r="CN74" s="10">
        <v>0</v>
      </c>
      <c r="CO74" s="10">
        <v>0</v>
      </c>
      <c r="CP74" s="10">
        <v>0</v>
      </c>
      <c r="CQ74" s="10">
        <v>0</v>
      </c>
      <c r="CR74" s="10">
        <v>0</v>
      </c>
      <c r="CS74" s="10">
        <v>0</v>
      </c>
      <c r="CT74" s="10">
        <v>0</v>
      </c>
      <c r="CU74" s="10">
        <v>0</v>
      </c>
      <c r="CV74" s="10">
        <v>0</v>
      </c>
      <c r="CW74" s="10">
        <v>0</v>
      </c>
      <c r="CX74" s="14">
        <v>774.05200000000002</v>
      </c>
      <c r="CY74" s="14">
        <v>1000.9799999999999</v>
      </c>
      <c r="CZ74" s="14">
        <f t="shared" si="118"/>
        <v>0</v>
      </c>
      <c r="DA74" s="14">
        <f t="shared" si="119"/>
        <v>-0.16199999999935244</v>
      </c>
      <c r="DB74" s="14">
        <f t="shared" si="136"/>
        <v>0</v>
      </c>
    </row>
    <row r="75" spans="1:106" ht="18.95" customHeight="1" x14ac:dyDescent="0.4">
      <c r="A75" s="18" t="s">
        <v>158</v>
      </c>
      <c r="B75" s="19" t="s">
        <v>159</v>
      </c>
      <c r="C75" s="20">
        <v>533.86900000000003</v>
      </c>
      <c r="D75" s="23">
        <f t="shared" si="110"/>
        <v>3.5970000000000004</v>
      </c>
      <c r="E75" s="23">
        <f t="shared" si="111"/>
        <v>4.6720000000000006</v>
      </c>
      <c r="F75" s="23">
        <f t="shared" si="137"/>
        <v>489.733</v>
      </c>
      <c r="G75" s="23">
        <f t="shared" si="138"/>
        <v>555.41999999999973</v>
      </c>
      <c r="H75" s="23">
        <f t="shared" si="124"/>
        <v>6.641</v>
      </c>
      <c r="I75" s="23">
        <f t="shared" si="125"/>
        <v>6.641</v>
      </c>
      <c r="J75" s="23">
        <f t="shared" si="122"/>
        <v>499.971</v>
      </c>
      <c r="K75" s="23">
        <f t="shared" si="123"/>
        <v>566.73299999999972</v>
      </c>
      <c r="L75" s="25">
        <f t="shared" si="120"/>
        <v>0</v>
      </c>
      <c r="M75" s="25">
        <f t="shared" si="121"/>
        <v>0</v>
      </c>
      <c r="N75" s="25">
        <f t="shared" si="46"/>
        <v>33.898000000000003</v>
      </c>
      <c r="O75" s="25">
        <f t="shared" si="47"/>
        <v>33.898000000000003</v>
      </c>
      <c r="P75" s="25">
        <f t="shared" ref="P75:P91" si="141">CM75</f>
        <v>0</v>
      </c>
      <c r="Q75" s="25">
        <f t="shared" ref="Q75:Q91" si="142">CP75</f>
        <v>0</v>
      </c>
      <c r="R75" s="25">
        <f t="shared" si="92"/>
        <v>33.898000000000003</v>
      </c>
      <c r="S75" s="25">
        <f t="shared" si="93"/>
        <v>33.898000000000003</v>
      </c>
      <c r="T75" s="17">
        <f t="shared" si="139"/>
        <v>0</v>
      </c>
      <c r="U75" s="17">
        <f t="shared" si="140"/>
        <v>0</v>
      </c>
      <c r="V75" s="17">
        <f t="shared" ref="V75:V110" si="143">AR75+AX75+BD75+BJ75+BP75+BV75+CH75</f>
        <v>0</v>
      </c>
      <c r="W75" s="17">
        <f t="shared" ref="W75:W110" si="144">AU75+BA75+BM75+BS75+BY75+CE75+CK75</f>
        <v>0</v>
      </c>
      <c r="X75" s="17">
        <f t="shared" si="126"/>
        <v>0</v>
      </c>
      <c r="Y75" s="17">
        <f t="shared" si="127"/>
        <v>0</v>
      </c>
      <c r="Z75" s="17">
        <f t="shared" si="128"/>
        <v>0</v>
      </c>
      <c r="AA75" s="17">
        <f t="shared" si="129"/>
        <v>0</v>
      </c>
      <c r="AB75" s="27">
        <f t="shared" si="50"/>
        <v>3.5970000000000004</v>
      </c>
      <c r="AC75" s="27">
        <f t="shared" si="51"/>
        <v>4.6720000000000006</v>
      </c>
      <c r="AD75" s="27">
        <f t="shared" si="130"/>
        <v>523.63099999999997</v>
      </c>
      <c r="AE75" s="27">
        <f t="shared" si="131"/>
        <v>589.31799999999976</v>
      </c>
      <c r="AF75" s="27">
        <f t="shared" si="132"/>
        <v>6.641</v>
      </c>
      <c r="AG75" s="27">
        <f t="shared" si="133"/>
        <v>6.641</v>
      </c>
      <c r="AH75" s="27">
        <f t="shared" si="134"/>
        <v>533.86899999999991</v>
      </c>
      <c r="AI75" s="27">
        <f t="shared" si="135"/>
        <v>600.63099999999974</v>
      </c>
      <c r="AJ75" s="17">
        <v>3.5970000000000004</v>
      </c>
      <c r="AK75" s="10">
        <v>0</v>
      </c>
      <c r="AL75" s="10">
        <v>0</v>
      </c>
      <c r="AM75" s="8">
        <v>4.6720000000000006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0</v>
      </c>
      <c r="AV75" s="8">
        <v>6.883</v>
      </c>
      <c r="AW75" s="10">
        <v>0</v>
      </c>
      <c r="AX75" s="10">
        <v>0</v>
      </c>
      <c r="AY75" s="8">
        <v>6.883</v>
      </c>
      <c r="AZ75" s="10">
        <v>0</v>
      </c>
      <c r="BA75" s="10">
        <v>0</v>
      </c>
      <c r="BB75" s="8">
        <v>28.9</v>
      </c>
      <c r="BC75" s="10">
        <v>0</v>
      </c>
      <c r="BD75" s="10">
        <v>0</v>
      </c>
      <c r="BE75" s="8">
        <v>28.9</v>
      </c>
      <c r="BF75" s="10">
        <v>0</v>
      </c>
      <c r="BG75" s="10">
        <v>0</v>
      </c>
      <c r="BH75" s="8">
        <v>22.055000000000003</v>
      </c>
      <c r="BI75" s="10">
        <v>0</v>
      </c>
      <c r="BJ75" s="10">
        <v>0</v>
      </c>
      <c r="BK75" s="8">
        <v>22.055000000000003</v>
      </c>
      <c r="BL75" s="10">
        <v>0</v>
      </c>
      <c r="BM75" s="10">
        <v>0</v>
      </c>
      <c r="BN75" s="10">
        <v>0</v>
      </c>
      <c r="BO75" s="10">
        <v>0</v>
      </c>
      <c r="BP75" s="10">
        <v>0</v>
      </c>
      <c r="BQ75" s="10">
        <v>0</v>
      </c>
      <c r="BR75" s="10">
        <v>0</v>
      </c>
      <c r="BS75" s="10">
        <v>0</v>
      </c>
      <c r="BT75" s="10">
        <v>0</v>
      </c>
      <c r="BU75" s="10">
        <v>0</v>
      </c>
      <c r="BV75" s="10">
        <v>0</v>
      </c>
      <c r="BW75" s="10">
        <v>0</v>
      </c>
      <c r="BX75" s="10">
        <v>0</v>
      </c>
      <c r="BY75" s="10">
        <v>0</v>
      </c>
      <c r="BZ75" s="8">
        <v>431.89499999999998</v>
      </c>
      <c r="CA75" s="8">
        <v>33.898000000000003</v>
      </c>
      <c r="CB75" s="7">
        <v>0</v>
      </c>
      <c r="CC75" s="8">
        <v>497.58199999999971</v>
      </c>
      <c r="CD75" s="8">
        <v>33.898000000000003</v>
      </c>
      <c r="CE75" s="10">
        <v>0</v>
      </c>
      <c r="CF75" s="10">
        <v>0</v>
      </c>
      <c r="CG75" s="10">
        <v>0</v>
      </c>
      <c r="CH75" s="10">
        <v>0</v>
      </c>
      <c r="CI75" s="10">
        <v>0</v>
      </c>
      <c r="CJ75" s="10">
        <v>0</v>
      </c>
      <c r="CK75" s="10">
        <v>0</v>
      </c>
      <c r="CL75" s="8">
        <v>6.641</v>
      </c>
      <c r="CM75" s="10">
        <v>0</v>
      </c>
      <c r="CN75" s="10">
        <v>0</v>
      </c>
      <c r="CO75" s="8">
        <v>6.641</v>
      </c>
      <c r="CP75" s="10">
        <v>0</v>
      </c>
      <c r="CQ75" s="10">
        <v>0</v>
      </c>
      <c r="CR75" s="10">
        <v>0</v>
      </c>
      <c r="CS75" s="10">
        <v>0</v>
      </c>
      <c r="CT75" s="10">
        <v>0</v>
      </c>
      <c r="CU75" s="10">
        <v>0</v>
      </c>
      <c r="CV75" s="10">
        <v>0</v>
      </c>
      <c r="CW75" s="10">
        <v>0</v>
      </c>
      <c r="CX75" s="14">
        <v>533.86899999999991</v>
      </c>
      <c r="CY75" s="14">
        <v>597.81999999999982</v>
      </c>
      <c r="CZ75" s="14">
        <f t="shared" si="118"/>
        <v>0</v>
      </c>
      <c r="DA75" s="14">
        <f t="shared" si="119"/>
        <v>2.8109999999999218</v>
      </c>
      <c r="DB75" s="14">
        <f t="shared" si="136"/>
        <v>0</v>
      </c>
    </row>
    <row r="76" spans="1:106" ht="18.95" customHeight="1" x14ac:dyDescent="0.4">
      <c r="A76" s="18" t="s">
        <v>160</v>
      </c>
      <c r="B76" s="19" t="s">
        <v>161</v>
      </c>
      <c r="C76" s="20">
        <v>748.46699999999896</v>
      </c>
      <c r="D76" s="23">
        <f t="shared" si="110"/>
        <v>14.832000000000001</v>
      </c>
      <c r="E76" s="23">
        <f t="shared" si="111"/>
        <v>36.541999999999994</v>
      </c>
      <c r="F76" s="23">
        <f t="shared" si="137"/>
        <v>733.63499999999942</v>
      </c>
      <c r="G76" s="23">
        <f t="shared" si="138"/>
        <v>961.58899999999846</v>
      </c>
      <c r="H76" s="23">
        <f t="shared" si="124"/>
        <v>0</v>
      </c>
      <c r="I76" s="23">
        <f t="shared" si="125"/>
        <v>0</v>
      </c>
      <c r="J76" s="23">
        <f t="shared" si="122"/>
        <v>748.46699999999942</v>
      </c>
      <c r="K76" s="23">
        <f t="shared" si="123"/>
        <v>998.13099999999849</v>
      </c>
      <c r="L76" s="25">
        <f t="shared" si="120"/>
        <v>0</v>
      </c>
      <c r="M76" s="25">
        <f t="shared" si="121"/>
        <v>0</v>
      </c>
      <c r="N76" s="25">
        <f t="shared" si="46"/>
        <v>0</v>
      </c>
      <c r="O76" s="25">
        <f t="shared" si="47"/>
        <v>0</v>
      </c>
      <c r="P76" s="25">
        <f t="shared" si="141"/>
        <v>0</v>
      </c>
      <c r="Q76" s="25">
        <f t="shared" si="142"/>
        <v>0</v>
      </c>
      <c r="R76" s="25">
        <f t="shared" si="92"/>
        <v>0</v>
      </c>
      <c r="S76" s="25">
        <f t="shared" si="93"/>
        <v>0</v>
      </c>
      <c r="T76" s="17">
        <f t="shared" si="139"/>
        <v>0</v>
      </c>
      <c r="U76" s="17">
        <f t="shared" si="140"/>
        <v>0</v>
      </c>
      <c r="V76" s="17">
        <f t="shared" si="143"/>
        <v>0</v>
      </c>
      <c r="W76" s="17">
        <f t="shared" si="144"/>
        <v>0</v>
      </c>
      <c r="X76" s="17">
        <f t="shared" si="126"/>
        <v>0</v>
      </c>
      <c r="Y76" s="17">
        <f t="shared" si="127"/>
        <v>0</v>
      </c>
      <c r="Z76" s="17">
        <f t="shared" si="128"/>
        <v>0</v>
      </c>
      <c r="AA76" s="17">
        <f t="shared" si="129"/>
        <v>0</v>
      </c>
      <c r="AB76" s="27">
        <f t="shared" si="50"/>
        <v>14.832000000000001</v>
      </c>
      <c r="AC76" s="27">
        <f t="shared" si="51"/>
        <v>36.541999999999994</v>
      </c>
      <c r="AD76" s="27">
        <f t="shared" si="130"/>
        <v>733.63499999999942</v>
      </c>
      <c r="AE76" s="27">
        <f t="shared" si="131"/>
        <v>961.58899999999846</v>
      </c>
      <c r="AF76" s="27">
        <f t="shared" si="132"/>
        <v>0</v>
      </c>
      <c r="AG76" s="27">
        <f t="shared" si="133"/>
        <v>0</v>
      </c>
      <c r="AH76" s="27">
        <f t="shared" si="134"/>
        <v>748.46699999999942</v>
      </c>
      <c r="AI76" s="27">
        <f t="shared" si="135"/>
        <v>998.13099999999849</v>
      </c>
      <c r="AJ76" s="17">
        <v>14.832000000000001</v>
      </c>
      <c r="AK76" s="10">
        <v>0</v>
      </c>
      <c r="AL76" s="10">
        <v>0</v>
      </c>
      <c r="AM76" s="8">
        <v>36.541999999999994</v>
      </c>
      <c r="AN76" s="10">
        <v>0</v>
      </c>
      <c r="AO76" s="10">
        <v>0</v>
      </c>
      <c r="AP76" s="10">
        <v>0</v>
      </c>
      <c r="AQ76" s="10">
        <v>0</v>
      </c>
      <c r="AR76" s="10">
        <v>0</v>
      </c>
      <c r="AS76" s="10">
        <v>0</v>
      </c>
      <c r="AT76" s="10">
        <v>0</v>
      </c>
      <c r="AU76" s="10">
        <v>0</v>
      </c>
      <c r="AV76" s="10">
        <v>0</v>
      </c>
      <c r="AW76" s="10">
        <v>0</v>
      </c>
      <c r="AX76" s="10">
        <v>0</v>
      </c>
      <c r="AY76" s="10">
        <v>0</v>
      </c>
      <c r="AZ76" s="10">
        <v>0</v>
      </c>
      <c r="BA76" s="10">
        <v>0</v>
      </c>
      <c r="BB76" s="8">
        <v>4.5049999999999999</v>
      </c>
      <c r="BC76" s="10">
        <v>0</v>
      </c>
      <c r="BD76" s="10">
        <v>0</v>
      </c>
      <c r="BE76" s="8">
        <v>4.5049999999999999</v>
      </c>
      <c r="BF76" s="10">
        <v>0</v>
      </c>
      <c r="BG76" s="10">
        <v>0</v>
      </c>
      <c r="BH76" s="10">
        <v>0</v>
      </c>
      <c r="BI76" s="10">
        <v>0</v>
      </c>
      <c r="BJ76" s="10">
        <v>0</v>
      </c>
      <c r="BK76" s="10">
        <v>0</v>
      </c>
      <c r="BL76" s="10">
        <v>0</v>
      </c>
      <c r="BM76" s="10">
        <v>0</v>
      </c>
      <c r="BN76" s="10">
        <v>0</v>
      </c>
      <c r="BO76" s="10">
        <v>0</v>
      </c>
      <c r="BP76" s="10">
        <v>0</v>
      </c>
      <c r="BQ76" s="10">
        <v>0</v>
      </c>
      <c r="BR76" s="10">
        <v>0</v>
      </c>
      <c r="BS76" s="10">
        <v>0</v>
      </c>
      <c r="BT76" s="10">
        <v>0</v>
      </c>
      <c r="BU76" s="10">
        <v>0</v>
      </c>
      <c r="BV76" s="10">
        <v>0</v>
      </c>
      <c r="BW76" s="10">
        <v>0</v>
      </c>
      <c r="BX76" s="10">
        <v>0</v>
      </c>
      <c r="BY76" s="10">
        <v>0</v>
      </c>
      <c r="BZ76" s="8">
        <v>729.12999999999943</v>
      </c>
      <c r="CA76" s="7">
        <v>0</v>
      </c>
      <c r="CB76" s="7">
        <v>0</v>
      </c>
      <c r="CC76" s="8">
        <v>957.08399999999847</v>
      </c>
      <c r="CD76" s="7">
        <v>0</v>
      </c>
      <c r="CE76" s="10">
        <v>0</v>
      </c>
      <c r="CF76" s="10">
        <v>0</v>
      </c>
      <c r="CG76" s="10">
        <v>0</v>
      </c>
      <c r="CH76" s="10">
        <v>0</v>
      </c>
      <c r="CI76" s="10">
        <v>0</v>
      </c>
      <c r="CJ76" s="10">
        <v>0</v>
      </c>
      <c r="CK76" s="10">
        <v>0</v>
      </c>
      <c r="CL76" s="10">
        <v>0</v>
      </c>
      <c r="CM76" s="10">
        <v>0</v>
      </c>
      <c r="CN76" s="10">
        <v>0</v>
      </c>
      <c r="CO76" s="10">
        <v>0</v>
      </c>
      <c r="CP76" s="10">
        <v>0</v>
      </c>
      <c r="CQ76" s="10">
        <v>0</v>
      </c>
      <c r="CR76" s="10">
        <v>0</v>
      </c>
      <c r="CS76" s="10">
        <v>0</v>
      </c>
      <c r="CT76" s="10">
        <v>0</v>
      </c>
      <c r="CU76" s="10">
        <v>0</v>
      </c>
      <c r="CV76" s="10">
        <v>0</v>
      </c>
      <c r="CW76" s="10">
        <v>0</v>
      </c>
      <c r="CX76" s="14">
        <v>748.46699999999987</v>
      </c>
      <c r="CY76" s="14">
        <v>989.99399999999957</v>
      </c>
      <c r="CZ76" s="14">
        <f t="shared" si="118"/>
        <v>0</v>
      </c>
      <c r="DA76" s="14">
        <f t="shared" si="119"/>
        <v>8.1369999999989204</v>
      </c>
      <c r="DB76" s="14">
        <f>C76-AH76</f>
        <v>0</v>
      </c>
    </row>
    <row r="77" spans="1:106" ht="18.95" customHeight="1" x14ac:dyDescent="0.4">
      <c r="A77" s="18" t="s">
        <v>162</v>
      </c>
      <c r="B77" s="19" t="s">
        <v>163</v>
      </c>
      <c r="C77" s="20">
        <v>550.23100000000034</v>
      </c>
      <c r="D77" s="23">
        <f t="shared" si="110"/>
        <v>35.54</v>
      </c>
      <c r="E77" s="23">
        <f t="shared" si="111"/>
        <v>71.08</v>
      </c>
      <c r="F77" s="23">
        <f t="shared" si="137"/>
        <v>514.69100000000003</v>
      </c>
      <c r="G77" s="23">
        <f t="shared" si="138"/>
        <v>712.70299999999986</v>
      </c>
      <c r="H77" s="23">
        <f t="shared" si="124"/>
        <v>0</v>
      </c>
      <c r="I77" s="23">
        <f t="shared" si="125"/>
        <v>0</v>
      </c>
      <c r="J77" s="23">
        <f t="shared" si="122"/>
        <v>550.23099999999999</v>
      </c>
      <c r="K77" s="23">
        <f t="shared" si="123"/>
        <v>783.7829999999999</v>
      </c>
      <c r="L77" s="25">
        <f t="shared" si="120"/>
        <v>0</v>
      </c>
      <c r="M77" s="25">
        <f t="shared" si="121"/>
        <v>0</v>
      </c>
      <c r="N77" s="25">
        <f t="shared" si="46"/>
        <v>0</v>
      </c>
      <c r="O77" s="25">
        <f t="shared" si="47"/>
        <v>0</v>
      </c>
      <c r="P77" s="25">
        <f t="shared" si="141"/>
        <v>0</v>
      </c>
      <c r="Q77" s="25">
        <f t="shared" si="142"/>
        <v>0</v>
      </c>
      <c r="R77" s="25">
        <f t="shared" si="92"/>
        <v>0</v>
      </c>
      <c r="S77" s="25">
        <f t="shared" si="93"/>
        <v>0</v>
      </c>
      <c r="T77" s="17">
        <f t="shared" si="139"/>
        <v>0</v>
      </c>
      <c r="U77" s="17">
        <f t="shared" si="140"/>
        <v>0</v>
      </c>
      <c r="V77" s="17">
        <f t="shared" si="143"/>
        <v>0</v>
      </c>
      <c r="W77" s="17">
        <f t="shared" si="144"/>
        <v>0</v>
      </c>
      <c r="X77" s="17">
        <f t="shared" si="126"/>
        <v>0</v>
      </c>
      <c r="Y77" s="17">
        <f t="shared" si="127"/>
        <v>0</v>
      </c>
      <c r="Z77" s="17">
        <f t="shared" si="128"/>
        <v>0</v>
      </c>
      <c r="AA77" s="17">
        <f t="shared" si="129"/>
        <v>0</v>
      </c>
      <c r="AB77" s="27">
        <f t="shared" si="50"/>
        <v>35.54</v>
      </c>
      <c r="AC77" s="27">
        <f t="shared" si="51"/>
        <v>71.08</v>
      </c>
      <c r="AD77" s="27">
        <f t="shared" si="130"/>
        <v>514.69100000000003</v>
      </c>
      <c r="AE77" s="27">
        <f t="shared" si="131"/>
        <v>712.70299999999986</v>
      </c>
      <c r="AF77" s="27">
        <f t="shared" si="132"/>
        <v>0</v>
      </c>
      <c r="AG77" s="27">
        <f t="shared" si="133"/>
        <v>0</v>
      </c>
      <c r="AH77" s="27">
        <f t="shared" si="134"/>
        <v>550.23099999999999</v>
      </c>
      <c r="AI77" s="27">
        <f t="shared" si="135"/>
        <v>783.7829999999999</v>
      </c>
      <c r="AJ77" s="17">
        <v>35.54</v>
      </c>
      <c r="AK77" s="10">
        <v>0</v>
      </c>
      <c r="AL77" s="10">
        <v>0</v>
      </c>
      <c r="AM77" s="8">
        <v>71.08</v>
      </c>
      <c r="AN77" s="10">
        <v>0</v>
      </c>
      <c r="AO77" s="10">
        <v>0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8">
        <v>11.537000000000001</v>
      </c>
      <c r="BC77" s="10">
        <v>0</v>
      </c>
      <c r="BD77" s="10">
        <v>0</v>
      </c>
      <c r="BE77" s="8">
        <v>11.537000000000001</v>
      </c>
      <c r="BF77" s="10">
        <v>0</v>
      </c>
      <c r="BG77" s="10">
        <v>0</v>
      </c>
      <c r="BH77" s="10">
        <v>0</v>
      </c>
      <c r="BI77" s="10">
        <v>0</v>
      </c>
      <c r="BJ77" s="10">
        <v>0</v>
      </c>
      <c r="BK77" s="10">
        <v>0</v>
      </c>
      <c r="BL77" s="10">
        <v>0</v>
      </c>
      <c r="BM77" s="10">
        <v>0</v>
      </c>
      <c r="BN77" s="10">
        <v>0</v>
      </c>
      <c r="BO77" s="10">
        <v>0</v>
      </c>
      <c r="BP77" s="10">
        <v>0</v>
      </c>
      <c r="BQ77" s="10">
        <v>0</v>
      </c>
      <c r="BR77" s="10">
        <v>0</v>
      </c>
      <c r="BS77" s="10">
        <v>0</v>
      </c>
      <c r="BT77" s="10">
        <v>0</v>
      </c>
      <c r="BU77" s="10">
        <v>0</v>
      </c>
      <c r="BV77" s="10">
        <v>0</v>
      </c>
      <c r="BW77" s="10">
        <v>0</v>
      </c>
      <c r="BX77" s="10">
        <v>0</v>
      </c>
      <c r="BY77" s="10">
        <v>0</v>
      </c>
      <c r="BZ77" s="8">
        <v>503.154</v>
      </c>
      <c r="CA77" s="7">
        <v>0</v>
      </c>
      <c r="CB77" s="7">
        <v>0</v>
      </c>
      <c r="CC77" s="8">
        <v>701.16599999999983</v>
      </c>
      <c r="CD77" s="7">
        <v>0</v>
      </c>
      <c r="CE77" s="10">
        <v>0</v>
      </c>
      <c r="CF77" s="10">
        <v>0</v>
      </c>
      <c r="CG77" s="10">
        <v>0</v>
      </c>
      <c r="CH77" s="10">
        <v>0</v>
      </c>
      <c r="CI77" s="10">
        <v>0</v>
      </c>
      <c r="CJ77" s="10">
        <v>0</v>
      </c>
      <c r="CK77" s="10">
        <v>0</v>
      </c>
      <c r="CL77" s="10">
        <v>0</v>
      </c>
      <c r="CM77" s="10">
        <v>0</v>
      </c>
      <c r="CN77" s="10">
        <v>0</v>
      </c>
      <c r="CO77" s="10">
        <v>0</v>
      </c>
      <c r="CP77" s="10">
        <v>0</v>
      </c>
      <c r="CQ77" s="10">
        <v>0</v>
      </c>
      <c r="CR77" s="10">
        <v>0</v>
      </c>
      <c r="CS77" s="10">
        <v>0</v>
      </c>
      <c r="CT77" s="10">
        <v>0</v>
      </c>
      <c r="CU77" s="10">
        <v>0</v>
      </c>
      <c r="CV77" s="10">
        <v>0</v>
      </c>
      <c r="CW77" s="10">
        <v>0</v>
      </c>
      <c r="CX77" s="14">
        <v>550.23099999999988</v>
      </c>
      <c r="CY77" s="14">
        <v>780.41500000000008</v>
      </c>
      <c r="CZ77" s="14">
        <f t="shared" ref="CZ77:CZ108" si="145">AH77-CX77</f>
        <v>0</v>
      </c>
      <c r="DA77" s="14">
        <f t="shared" ref="DA77:DA108" si="146">AI77-CY77</f>
        <v>3.3679999999998245</v>
      </c>
      <c r="DB77" s="14">
        <f t="shared" ref="DB77:DB110" si="147">C77-AH77</f>
        <v>0</v>
      </c>
    </row>
    <row r="78" spans="1:106" ht="18.95" customHeight="1" x14ac:dyDescent="0.4">
      <c r="A78" s="18" t="s">
        <v>164</v>
      </c>
      <c r="B78" s="19" t="s">
        <v>165</v>
      </c>
      <c r="C78" s="20">
        <v>610.66600000000028</v>
      </c>
      <c r="D78" s="23">
        <f t="shared" si="110"/>
        <v>12.157999999999998</v>
      </c>
      <c r="E78" s="23">
        <f t="shared" si="111"/>
        <v>31.999999999999996</v>
      </c>
      <c r="F78" s="23">
        <f t="shared" si="137"/>
        <v>598.50800000000004</v>
      </c>
      <c r="G78" s="23">
        <f t="shared" si="138"/>
        <v>802.77899999999977</v>
      </c>
      <c r="H78" s="23">
        <f t="shared" si="124"/>
        <v>0</v>
      </c>
      <c r="I78" s="23">
        <f t="shared" si="125"/>
        <v>0</v>
      </c>
      <c r="J78" s="23">
        <f t="shared" si="122"/>
        <v>610.66600000000005</v>
      </c>
      <c r="K78" s="23">
        <f t="shared" si="123"/>
        <v>834.77899999999977</v>
      </c>
      <c r="L78" s="25">
        <f t="shared" si="120"/>
        <v>0</v>
      </c>
      <c r="M78" s="25">
        <f t="shared" si="121"/>
        <v>0</v>
      </c>
      <c r="N78" s="25">
        <f t="shared" si="46"/>
        <v>0</v>
      </c>
      <c r="O78" s="25">
        <f t="shared" si="47"/>
        <v>0</v>
      </c>
      <c r="P78" s="25">
        <f t="shared" si="141"/>
        <v>0</v>
      </c>
      <c r="Q78" s="25">
        <f t="shared" si="142"/>
        <v>0</v>
      </c>
      <c r="R78" s="25">
        <f t="shared" si="92"/>
        <v>0</v>
      </c>
      <c r="S78" s="25">
        <f t="shared" si="93"/>
        <v>0</v>
      </c>
      <c r="T78" s="17">
        <f t="shared" si="139"/>
        <v>0</v>
      </c>
      <c r="U78" s="17">
        <f t="shared" si="140"/>
        <v>0</v>
      </c>
      <c r="V78" s="17">
        <f t="shared" si="143"/>
        <v>0</v>
      </c>
      <c r="W78" s="17">
        <f t="shared" si="144"/>
        <v>0</v>
      </c>
      <c r="X78" s="17">
        <f t="shared" si="126"/>
        <v>0</v>
      </c>
      <c r="Y78" s="17">
        <f t="shared" si="127"/>
        <v>0</v>
      </c>
      <c r="Z78" s="17">
        <f t="shared" si="128"/>
        <v>0</v>
      </c>
      <c r="AA78" s="17">
        <f t="shared" si="129"/>
        <v>0</v>
      </c>
      <c r="AB78" s="27">
        <f t="shared" si="50"/>
        <v>12.157999999999998</v>
      </c>
      <c r="AC78" s="27">
        <f t="shared" si="51"/>
        <v>31.999999999999996</v>
      </c>
      <c r="AD78" s="27">
        <f t="shared" si="130"/>
        <v>598.50800000000004</v>
      </c>
      <c r="AE78" s="27">
        <f t="shared" si="131"/>
        <v>802.77899999999977</v>
      </c>
      <c r="AF78" s="27">
        <f t="shared" si="132"/>
        <v>0</v>
      </c>
      <c r="AG78" s="27">
        <f t="shared" si="133"/>
        <v>0</v>
      </c>
      <c r="AH78" s="27">
        <f t="shared" si="134"/>
        <v>610.66600000000005</v>
      </c>
      <c r="AI78" s="27">
        <f t="shared" si="135"/>
        <v>834.77899999999977</v>
      </c>
      <c r="AJ78" s="17">
        <v>12.157999999999998</v>
      </c>
      <c r="AK78" s="10">
        <v>0</v>
      </c>
      <c r="AL78" s="10">
        <v>0</v>
      </c>
      <c r="AM78" s="8">
        <v>31.999999999999996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10">
        <v>0</v>
      </c>
      <c r="AT78" s="10">
        <v>0</v>
      </c>
      <c r="AU78" s="10">
        <v>0</v>
      </c>
      <c r="AV78" s="10">
        <v>0</v>
      </c>
      <c r="AW78" s="10">
        <v>0</v>
      </c>
      <c r="AX78" s="10">
        <v>0</v>
      </c>
      <c r="AY78" s="10">
        <v>0</v>
      </c>
      <c r="AZ78" s="10">
        <v>0</v>
      </c>
      <c r="BA78" s="10">
        <v>0</v>
      </c>
      <c r="BB78" s="8">
        <v>6.093</v>
      </c>
      <c r="BC78" s="10">
        <v>0</v>
      </c>
      <c r="BD78" s="10">
        <v>0</v>
      </c>
      <c r="BE78" s="8">
        <v>6.093</v>
      </c>
      <c r="BF78" s="10">
        <v>0</v>
      </c>
      <c r="BG78" s="10">
        <v>0</v>
      </c>
      <c r="BH78" s="10">
        <v>0</v>
      </c>
      <c r="BI78" s="10">
        <v>0</v>
      </c>
      <c r="BJ78" s="10">
        <v>0</v>
      </c>
      <c r="BK78" s="10">
        <v>0</v>
      </c>
      <c r="BL78" s="10">
        <v>0</v>
      </c>
      <c r="BM78" s="10">
        <v>0</v>
      </c>
      <c r="BN78" s="10">
        <v>0</v>
      </c>
      <c r="BO78" s="10">
        <v>0</v>
      </c>
      <c r="BP78" s="10">
        <v>0</v>
      </c>
      <c r="BQ78" s="8">
        <v>1.1499999999999999</v>
      </c>
      <c r="BR78" s="10">
        <v>0</v>
      </c>
      <c r="BS78" s="10">
        <v>0</v>
      </c>
      <c r="BT78" s="10">
        <v>0</v>
      </c>
      <c r="BU78" s="10">
        <v>0</v>
      </c>
      <c r="BV78" s="10">
        <v>0</v>
      </c>
      <c r="BW78" s="10">
        <v>0</v>
      </c>
      <c r="BX78" s="10">
        <v>0</v>
      </c>
      <c r="BY78" s="10">
        <v>0</v>
      </c>
      <c r="BZ78" s="8">
        <v>592.41500000000008</v>
      </c>
      <c r="CA78" s="7">
        <v>0</v>
      </c>
      <c r="CB78" s="7">
        <v>0</v>
      </c>
      <c r="CC78" s="8">
        <v>795.53599999999972</v>
      </c>
      <c r="CD78" s="7">
        <v>0</v>
      </c>
      <c r="CE78" s="10">
        <v>0</v>
      </c>
      <c r="CF78" s="10">
        <v>0</v>
      </c>
      <c r="CG78" s="10">
        <v>0</v>
      </c>
      <c r="CH78" s="10">
        <v>0</v>
      </c>
      <c r="CI78" s="10">
        <v>0</v>
      </c>
      <c r="CJ78" s="10">
        <v>0</v>
      </c>
      <c r="CK78" s="10">
        <v>0</v>
      </c>
      <c r="CL78" s="10">
        <v>0</v>
      </c>
      <c r="CM78" s="10">
        <v>0</v>
      </c>
      <c r="CN78" s="10">
        <v>0</v>
      </c>
      <c r="CO78" s="10">
        <v>0</v>
      </c>
      <c r="CP78" s="10">
        <v>0</v>
      </c>
      <c r="CQ78" s="10">
        <v>0</v>
      </c>
      <c r="CR78" s="10">
        <v>0</v>
      </c>
      <c r="CS78" s="10">
        <v>0</v>
      </c>
      <c r="CT78" s="10">
        <v>0</v>
      </c>
      <c r="CU78" s="10">
        <v>0</v>
      </c>
      <c r="CV78" s="10">
        <v>0</v>
      </c>
      <c r="CW78" s="10">
        <v>0</v>
      </c>
      <c r="CX78" s="14">
        <v>610.66599999999937</v>
      </c>
      <c r="CY78" s="14">
        <v>813.49900000000002</v>
      </c>
      <c r="CZ78" s="14">
        <f t="shared" si="145"/>
        <v>0</v>
      </c>
      <c r="DA78" s="14">
        <f t="shared" si="146"/>
        <v>21.279999999999745</v>
      </c>
      <c r="DB78" s="14">
        <f t="shared" si="147"/>
        <v>0</v>
      </c>
    </row>
    <row r="79" spans="1:106" ht="18.95" customHeight="1" x14ac:dyDescent="0.4">
      <c r="A79" s="18" t="s">
        <v>166</v>
      </c>
      <c r="B79" s="19" t="s">
        <v>167</v>
      </c>
      <c r="C79" s="20">
        <v>525.85400000000072</v>
      </c>
      <c r="D79" s="23">
        <f t="shared" ref="D79:D110" si="148">AJ79</f>
        <v>0</v>
      </c>
      <c r="E79" s="23">
        <f t="shared" ref="E79:E110" si="149">AM79</f>
        <v>0</v>
      </c>
      <c r="F79" s="23">
        <f t="shared" si="137"/>
        <v>517.04500000000064</v>
      </c>
      <c r="G79" s="23">
        <f t="shared" si="138"/>
        <v>569.98500000000001</v>
      </c>
      <c r="H79" s="23">
        <f t="shared" si="124"/>
        <v>0</v>
      </c>
      <c r="I79" s="23">
        <f t="shared" si="125"/>
        <v>0</v>
      </c>
      <c r="J79" s="23">
        <f>D79+F79+H79</f>
        <v>517.04500000000064</v>
      </c>
      <c r="K79" s="23">
        <f>E79+G79+I79</f>
        <v>569.98500000000001</v>
      </c>
      <c r="L79" s="25">
        <f t="shared" si="120"/>
        <v>0</v>
      </c>
      <c r="M79" s="25">
        <f t="shared" si="121"/>
        <v>0</v>
      </c>
      <c r="N79" s="25">
        <f t="shared" si="46"/>
        <v>8.8089999999999993</v>
      </c>
      <c r="O79" s="25">
        <f t="shared" si="47"/>
        <v>9.2959999999999994</v>
      </c>
      <c r="P79" s="25">
        <f t="shared" si="141"/>
        <v>0</v>
      </c>
      <c r="Q79" s="25">
        <f t="shared" si="142"/>
        <v>0</v>
      </c>
      <c r="R79" s="25">
        <f t="shared" si="92"/>
        <v>8.8089999999999993</v>
      </c>
      <c r="S79" s="25">
        <f t="shared" si="93"/>
        <v>9.2959999999999994</v>
      </c>
      <c r="T79" s="17">
        <f t="shared" si="139"/>
        <v>0</v>
      </c>
      <c r="U79" s="17">
        <f t="shared" si="140"/>
        <v>0</v>
      </c>
      <c r="V79" s="17">
        <f t="shared" si="143"/>
        <v>0</v>
      </c>
      <c r="W79" s="17">
        <f t="shared" si="144"/>
        <v>0</v>
      </c>
      <c r="X79" s="17">
        <f t="shared" si="126"/>
        <v>0</v>
      </c>
      <c r="Y79" s="17">
        <f t="shared" si="127"/>
        <v>0</v>
      </c>
      <c r="Z79" s="17">
        <f t="shared" si="128"/>
        <v>0</v>
      </c>
      <c r="AA79" s="17">
        <f t="shared" si="129"/>
        <v>0</v>
      </c>
      <c r="AB79" s="27">
        <f t="shared" si="50"/>
        <v>0</v>
      </c>
      <c r="AC79" s="27">
        <f t="shared" si="51"/>
        <v>0</v>
      </c>
      <c r="AD79" s="27">
        <f t="shared" si="130"/>
        <v>525.85400000000061</v>
      </c>
      <c r="AE79" s="27">
        <f t="shared" si="131"/>
        <v>579.28100000000006</v>
      </c>
      <c r="AF79" s="27">
        <f t="shared" si="132"/>
        <v>0</v>
      </c>
      <c r="AG79" s="27">
        <f t="shared" si="133"/>
        <v>0</v>
      </c>
      <c r="AH79" s="27">
        <f t="shared" si="134"/>
        <v>525.85400000000061</v>
      </c>
      <c r="AI79" s="27">
        <f t="shared" si="135"/>
        <v>579.28100000000006</v>
      </c>
      <c r="AJ79" s="17">
        <v>0</v>
      </c>
      <c r="AK79" s="10">
        <v>0</v>
      </c>
      <c r="AL79" s="10">
        <v>0</v>
      </c>
      <c r="AM79" s="7">
        <v>0</v>
      </c>
      <c r="AN79" s="10">
        <v>0</v>
      </c>
      <c r="AO79" s="10">
        <v>0</v>
      </c>
      <c r="AP79" s="10">
        <v>0</v>
      </c>
      <c r="AQ79" s="10">
        <v>0</v>
      </c>
      <c r="AR79" s="10">
        <v>0</v>
      </c>
      <c r="AS79" s="10">
        <v>0</v>
      </c>
      <c r="AT79" s="10">
        <v>0</v>
      </c>
      <c r="AU79" s="10">
        <v>0</v>
      </c>
      <c r="AV79" s="10">
        <v>0</v>
      </c>
      <c r="AW79" s="10">
        <v>0</v>
      </c>
      <c r="AX79" s="10">
        <v>0</v>
      </c>
      <c r="AY79" s="10">
        <v>0</v>
      </c>
      <c r="AZ79" s="10">
        <v>0</v>
      </c>
      <c r="BA79" s="10">
        <v>0</v>
      </c>
      <c r="BB79" s="8">
        <v>5.8650000000000002</v>
      </c>
      <c r="BC79" s="10">
        <v>0</v>
      </c>
      <c r="BD79" s="10">
        <v>0</v>
      </c>
      <c r="BE79" s="8">
        <v>5.8650000000000002</v>
      </c>
      <c r="BF79" s="10">
        <v>0</v>
      </c>
      <c r="BG79" s="10">
        <v>0</v>
      </c>
      <c r="BH79" s="10">
        <v>0</v>
      </c>
      <c r="BI79" s="10">
        <v>0</v>
      </c>
      <c r="BJ79" s="10">
        <v>0</v>
      </c>
      <c r="BK79" s="10">
        <v>0</v>
      </c>
      <c r="BL79" s="10">
        <v>0</v>
      </c>
      <c r="BM79" s="10">
        <v>0</v>
      </c>
      <c r="BN79" s="10">
        <v>0</v>
      </c>
      <c r="BO79" s="10">
        <v>0</v>
      </c>
      <c r="BP79" s="10">
        <v>0</v>
      </c>
      <c r="BQ79" s="10">
        <v>0</v>
      </c>
      <c r="BR79" s="10">
        <v>0</v>
      </c>
      <c r="BS79" s="10">
        <v>0</v>
      </c>
      <c r="BT79" s="8">
        <v>4.742</v>
      </c>
      <c r="BU79" s="10">
        <v>0</v>
      </c>
      <c r="BV79" s="10">
        <v>0</v>
      </c>
      <c r="BW79" s="8">
        <v>4.742</v>
      </c>
      <c r="BX79" s="10">
        <v>0</v>
      </c>
      <c r="BY79" s="10">
        <v>0</v>
      </c>
      <c r="BZ79" s="8">
        <v>506.43800000000067</v>
      </c>
      <c r="CA79" s="8">
        <v>8.8089999999999993</v>
      </c>
      <c r="CB79" s="7">
        <v>0</v>
      </c>
      <c r="CC79" s="8">
        <v>559.37800000000004</v>
      </c>
      <c r="CD79" s="8">
        <v>9.2959999999999994</v>
      </c>
      <c r="CE79" s="10">
        <v>0</v>
      </c>
      <c r="CF79" s="10">
        <v>0</v>
      </c>
      <c r="CG79" s="10">
        <v>0</v>
      </c>
      <c r="CH79" s="10">
        <v>0</v>
      </c>
      <c r="CI79" s="10">
        <v>0</v>
      </c>
      <c r="CJ79" s="10">
        <v>0</v>
      </c>
      <c r="CK79" s="10">
        <v>0</v>
      </c>
      <c r="CL79" s="10">
        <v>0</v>
      </c>
      <c r="CM79" s="10">
        <v>0</v>
      </c>
      <c r="CN79" s="10">
        <v>0</v>
      </c>
      <c r="CO79" s="10">
        <v>0</v>
      </c>
      <c r="CP79" s="10">
        <v>0</v>
      </c>
      <c r="CQ79" s="10">
        <v>0</v>
      </c>
      <c r="CR79" s="10">
        <v>0</v>
      </c>
      <c r="CS79" s="10">
        <v>0</v>
      </c>
      <c r="CT79" s="10">
        <v>0</v>
      </c>
      <c r="CU79" s="10">
        <v>0</v>
      </c>
      <c r="CV79" s="10">
        <v>0</v>
      </c>
      <c r="CW79" s="10">
        <v>0</v>
      </c>
      <c r="CX79" s="14">
        <v>525.85400000000004</v>
      </c>
      <c r="CY79" s="14">
        <v>573.09500000000025</v>
      </c>
      <c r="CZ79" s="14">
        <f t="shared" si="145"/>
        <v>0</v>
      </c>
      <c r="DA79" s="14">
        <f t="shared" si="146"/>
        <v>6.1859999999998081</v>
      </c>
      <c r="DB79" s="14">
        <f t="shared" si="147"/>
        <v>0</v>
      </c>
    </row>
    <row r="80" spans="1:106" ht="18.95" customHeight="1" x14ac:dyDescent="0.4">
      <c r="A80" s="18" t="s">
        <v>168</v>
      </c>
      <c r="B80" s="19" t="s">
        <v>169</v>
      </c>
      <c r="C80" s="20">
        <v>432.61100000000022</v>
      </c>
      <c r="D80" s="23">
        <f t="shared" si="148"/>
        <v>16.067000000000004</v>
      </c>
      <c r="E80" s="23">
        <f t="shared" si="149"/>
        <v>42.533000000000015</v>
      </c>
      <c r="F80" s="23">
        <f t="shared" si="137"/>
        <v>412.34100000000024</v>
      </c>
      <c r="G80" s="23">
        <f t="shared" si="138"/>
        <v>540.00900000000013</v>
      </c>
      <c r="H80" s="23">
        <f t="shared" si="124"/>
        <v>0</v>
      </c>
      <c r="I80" s="23">
        <f t="shared" si="125"/>
        <v>0</v>
      </c>
      <c r="J80" s="23">
        <f t="shared" ref="J80:J92" si="150">D80+F80+H80</f>
        <v>428.40800000000024</v>
      </c>
      <c r="K80" s="23">
        <f t="shared" ref="K80:K92" si="151">E80+G80+I80</f>
        <v>582.54200000000014</v>
      </c>
      <c r="L80" s="25">
        <f>AK80</f>
        <v>0</v>
      </c>
      <c r="M80" s="25">
        <f>AN80</f>
        <v>0</v>
      </c>
      <c r="N80" s="25">
        <f t="shared" si="46"/>
        <v>4.2029999999999994</v>
      </c>
      <c r="O80" s="25">
        <f t="shared" si="47"/>
        <v>8.4059999999999988</v>
      </c>
      <c r="P80" s="25">
        <f t="shared" si="141"/>
        <v>0</v>
      </c>
      <c r="Q80" s="25">
        <f t="shared" si="142"/>
        <v>0</v>
      </c>
      <c r="R80" s="25">
        <f t="shared" si="92"/>
        <v>4.2029999999999994</v>
      </c>
      <c r="S80" s="25">
        <f t="shared" si="93"/>
        <v>8.4059999999999988</v>
      </c>
      <c r="T80" s="17">
        <f t="shared" si="139"/>
        <v>0</v>
      </c>
      <c r="U80" s="17">
        <f t="shared" si="140"/>
        <v>0</v>
      </c>
      <c r="V80" s="17">
        <f t="shared" si="143"/>
        <v>0</v>
      </c>
      <c r="W80" s="17">
        <f t="shared" si="144"/>
        <v>0</v>
      </c>
      <c r="X80" s="17">
        <f t="shared" si="126"/>
        <v>0</v>
      </c>
      <c r="Y80" s="17">
        <f t="shared" si="127"/>
        <v>0</v>
      </c>
      <c r="Z80" s="17">
        <f t="shared" si="128"/>
        <v>0</v>
      </c>
      <c r="AA80" s="17">
        <f t="shared" si="129"/>
        <v>0</v>
      </c>
      <c r="AB80" s="27">
        <f t="shared" si="50"/>
        <v>16.067000000000004</v>
      </c>
      <c r="AC80" s="27">
        <f t="shared" si="51"/>
        <v>42.533000000000015</v>
      </c>
      <c r="AD80" s="27">
        <f t="shared" si="130"/>
        <v>416.54400000000021</v>
      </c>
      <c r="AE80" s="27">
        <f t="shared" si="131"/>
        <v>548.41500000000008</v>
      </c>
      <c r="AF80" s="27">
        <f t="shared" si="132"/>
        <v>0</v>
      </c>
      <c r="AG80" s="27">
        <f t="shared" si="133"/>
        <v>0</v>
      </c>
      <c r="AH80" s="27">
        <f t="shared" si="134"/>
        <v>432.61100000000022</v>
      </c>
      <c r="AI80" s="27">
        <f t="shared" si="135"/>
        <v>590.94800000000009</v>
      </c>
      <c r="AJ80" s="17">
        <v>16.067000000000004</v>
      </c>
      <c r="AK80" s="10">
        <v>0</v>
      </c>
      <c r="AL80" s="10">
        <v>0</v>
      </c>
      <c r="AM80" s="8">
        <v>42.533000000000015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10">
        <v>0</v>
      </c>
      <c r="AT80" s="10">
        <v>0</v>
      </c>
      <c r="AU80" s="10">
        <v>0</v>
      </c>
      <c r="AV80" s="10">
        <v>0</v>
      </c>
      <c r="AW80" s="10">
        <v>0</v>
      </c>
      <c r="AX80" s="10">
        <v>0</v>
      </c>
      <c r="AY80" s="10">
        <v>0</v>
      </c>
      <c r="AZ80" s="10">
        <v>0</v>
      </c>
      <c r="BA80" s="10">
        <v>0</v>
      </c>
      <c r="BB80" s="10">
        <v>0</v>
      </c>
      <c r="BC80" s="10">
        <v>0</v>
      </c>
      <c r="BD80" s="10">
        <v>0</v>
      </c>
      <c r="BE80" s="10">
        <v>0</v>
      </c>
      <c r="BF80" s="10">
        <v>0</v>
      </c>
      <c r="BG80" s="10">
        <v>0</v>
      </c>
      <c r="BH80" s="10">
        <v>0</v>
      </c>
      <c r="BI80" s="10">
        <v>0</v>
      </c>
      <c r="BJ80" s="10">
        <v>0</v>
      </c>
      <c r="BK80" s="10">
        <v>0</v>
      </c>
      <c r="BL80" s="10">
        <v>0</v>
      </c>
      <c r="BM80" s="10">
        <v>0</v>
      </c>
      <c r="BN80" s="10">
        <v>0</v>
      </c>
      <c r="BO80" s="10">
        <v>0</v>
      </c>
      <c r="BP80" s="10">
        <v>0</v>
      </c>
      <c r="BQ80" s="10">
        <v>0</v>
      </c>
      <c r="BR80" s="10">
        <v>0</v>
      </c>
      <c r="BS80" s="10">
        <v>0</v>
      </c>
      <c r="BT80" s="10">
        <v>0</v>
      </c>
      <c r="BU80" s="10">
        <v>0</v>
      </c>
      <c r="BV80" s="10">
        <v>0</v>
      </c>
      <c r="BW80" s="10">
        <v>0</v>
      </c>
      <c r="BX80" s="10">
        <v>0</v>
      </c>
      <c r="BY80" s="10">
        <v>0</v>
      </c>
      <c r="BZ80" s="8">
        <v>412.34100000000024</v>
      </c>
      <c r="CA80" s="8">
        <v>4.2029999999999994</v>
      </c>
      <c r="CB80" s="7">
        <v>0</v>
      </c>
      <c r="CC80" s="8">
        <v>540.00900000000013</v>
      </c>
      <c r="CD80" s="8">
        <v>8.4059999999999988</v>
      </c>
      <c r="CE80" s="10">
        <v>0</v>
      </c>
      <c r="CF80" s="10">
        <v>0</v>
      </c>
      <c r="CG80" s="10">
        <v>0</v>
      </c>
      <c r="CH80" s="10">
        <v>0</v>
      </c>
      <c r="CI80" s="10">
        <v>0</v>
      </c>
      <c r="CJ80" s="10">
        <v>0</v>
      </c>
      <c r="CK80" s="10">
        <v>0</v>
      </c>
      <c r="CL80" s="10">
        <v>0</v>
      </c>
      <c r="CM80" s="10">
        <v>0</v>
      </c>
      <c r="CN80" s="10">
        <v>0</v>
      </c>
      <c r="CO80" s="10">
        <v>0</v>
      </c>
      <c r="CP80" s="10">
        <v>0</v>
      </c>
      <c r="CQ80" s="10">
        <v>0</v>
      </c>
      <c r="CR80" s="10">
        <v>0</v>
      </c>
      <c r="CS80" s="10">
        <v>0</v>
      </c>
      <c r="CT80" s="10">
        <v>0</v>
      </c>
      <c r="CU80" s="10">
        <v>0</v>
      </c>
      <c r="CV80" s="10">
        <v>0</v>
      </c>
      <c r="CW80" s="10">
        <v>0</v>
      </c>
      <c r="CX80" s="14">
        <v>430.91300000000001</v>
      </c>
      <c r="CY80" s="14">
        <v>584.16200000000003</v>
      </c>
      <c r="CZ80" s="14">
        <f t="shared" si="145"/>
        <v>1.6980000000002065</v>
      </c>
      <c r="DA80" s="14">
        <f t="shared" si="146"/>
        <v>6.7860000000000582</v>
      </c>
      <c r="DB80" s="14">
        <f t="shared" si="147"/>
        <v>0</v>
      </c>
    </row>
    <row r="81" spans="1:106" ht="18.95" customHeight="1" x14ac:dyDescent="0.4">
      <c r="A81" s="18" t="s">
        <v>170</v>
      </c>
      <c r="B81" s="19" t="s">
        <v>171</v>
      </c>
      <c r="C81" s="20">
        <v>519.51699999999994</v>
      </c>
      <c r="D81" s="23">
        <f t="shared" si="148"/>
        <v>0.38400000000000001</v>
      </c>
      <c r="E81" s="23">
        <f t="shared" si="149"/>
        <v>0.76800000000000002</v>
      </c>
      <c r="F81" s="23">
        <f t="shared" si="137"/>
        <v>519.13299999999992</v>
      </c>
      <c r="G81" s="23">
        <f t="shared" si="138"/>
        <v>555.57199999999978</v>
      </c>
      <c r="H81" s="23">
        <f t="shared" si="124"/>
        <v>0</v>
      </c>
      <c r="I81" s="23">
        <f t="shared" si="125"/>
        <v>0</v>
      </c>
      <c r="J81" s="23">
        <f t="shared" si="150"/>
        <v>519.51699999999994</v>
      </c>
      <c r="K81" s="23">
        <f t="shared" si="151"/>
        <v>556.3399999999998</v>
      </c>
      <c r="L81" s="25">
        <f>AK81</f>
        <v>0</v>
      </c>
      <c r="M81" s="25">
        <f>AN81</f>
        <v>0</v>
      </c>
      <c r="N81" s="25">
        <f t="shared" si="46"/>
        <v>0</v>
      </c>
      <c r="O81" s="25">
        <f t="shared" si="47"/>
        <v>0</v>
      </c>
      <c r="P81" s="25">
        <f t="shared" si="141"/>
        <v>0</v>
      </c>
      <c r="Q81" s="25">
        <f t="shared" si="142"/>
        <v>0</v>
      </c>
      <c r="R81" s="25">
        <f t="shared" si="92"/>
        <v>0</v>
      </c>
      <c r="S81" s="25">
        <f t="shared" si="93"/>
        <v>0</v>
      </c>
      <c r="T81" s="17">
        <f t="shared" si="139"/>
        <v>0</v>
      </c>
      <c r="U81" s="17">
        <f t="shared" si="140"/>
        <v>0</v>
      </c>
      <c r="V81" s="17">
        <f t="shared" si="143"/>
        <v>0</v>
      </c>
      <c r="W81" s="17">
        <f t="shared" si="144"/>
        <v>0</v>
      </c>
      <c r="X81" s="17">
        <f t="shared" si="126"/>
        <v>0</v>
      </c>
      <c r="Y81" s="17">
        <f t="shared" si="127"/>
        <v>0</v>
      </c>
      <c r="Z81" s="17">
        <f t="shared" si="128"/>
        <v>0</v>
      </c>
      <c r="AA81" s="17">
        <f t="shared" si="129"/>
        <v>0</v>
      </c>
      <c r="AB81" s="27">
        <f t="shared" si="50"/>
        <v>0.38400000000000001</v>
      </c>
      <c r="AC81" s="27">
        <f t="shared" si="51"/>
        <v>0.76800000000000002</v>
      </c>
      <c r="AD81" s="27">
        <f t="shared" si="130"/>
        <v>519.13299999999992</v>
      </c>
      <c r="AE81" s="27">
        <f t="shared" si="131"/>
        <v>555.57199999999978</v>
      </c>
      <c r="AF81" s="27">
        <f t="shared" si="132"/>
        <v>0</v>
      </c>
      <c r="AG81" s="27">
        <f t="shared" si="133"/>
        <v>0</v>
      </c>
      <c r="AH81" s="27">
        <f t="shared" si="134"/>
        <v>519.51699999999994</v>
      </c>
      <c r="AI81" s="27">
        <f t="shared" si="135"/>
        <v>556.3399999999998</v>
      </c>
      <c r="AJ81" s="17">
        <v>0.38400000000000001</v>
      </c>
      <c r="AK81" s="10">
        <v>0</v>
      </c>
      <c r="AL81" s="10">
        <v>0</v>
      </c>
      <c r="AM81" s="8">
        <v>0.76800000000000002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8">
        <v>22.037000000000003</v>
      </c>
      <c r="BC81" s="10">
        <v>0</v>
      </c>
      <c r="BD81" s="10">
        <v>0</v>
      </c>
      <c r="BE81" s="8">
        <v>22.037000000000003</v>
      </c>
      <c r="BF81" s="10">
        <v>0</v>
      </c>
      <c r="BG81" s="10">
        <v>0</v>
      </c>
      <c r="BH81" s="10">
        <v>0</v>
      </c>
      <c r="BI81" s="10">
        <v>0</v>
      </c>
      <c r="BJ81" s="10">
        <v>0</v>
      </c>
      <c r="BK81" s="10">
        <v>0</v>
      </c>
      <c r="BL81" s="10">
        <v>0</v>
      </c>
      <c r="BM81" s="10">
        <v>0</v>
      </c>
      <c r="BN81" s="10">
        <v>0</v>
      </c>
      <c r="BO81" s="10">
        <v>0</v>
      </c>
      <c r="BP81" s="10">
        <v>0</v>
      </c>
      <c r="BQ81" s="10">
        <v>0</v>
      </c>
      <c r="BR81" s="10">
        <v>0</v>
      </c>
      <c r="BS81" s="10">
        <v>0</v>
      </c>
      <c r="BT81" s="10">
        <v>0</v>
      </c>
      <c r="BU81" s="10">
        <v>0</v>
      </c>
      <c r="BV81" s="10">
        <v>0</v>
      </c>
      <c r="BW81" s="10">
        <v>0</v>
      </c>
      <c r="BX81" s="10">
        <v>0</v>
      </c>
      <c r="BY81" s="10">
        <v>0</v>
      </c>
      <c r="BZ81" s="8">
        <v>497.09599999999995</v>
      </c>
      <c r="CA81" s="7">
        <v>0</v>
      </c>
      <c r="CB81" s="7">
        <v>0</v>
      </c>
      <c r="CC81" s="8">
        <v>533.53499999999974</v>
      </c>
      <c r="CD81" s="7">
        <v>0</v>
      </c>
      <c r="CE81" s="10">
        <v>0</v>
      </c>
      <c r="CF81" s="10">
        <v>0</v>
      </c>
      <c r="CG81" s="10">
        <v>0</v>
      </c>
      <c r="CH81" s="10">
        <v>0</v>
      </c>
      <c r="CI81" s="10">
        <v>0</v>
      </c>
      <c r="CJ81" s="10">
        <v>0</v>
      </c>
      <c r="CK81" s="10">
        <v>0</v>
      </c>
      <c r="CL81" s="10">
        <v>0</v>
      </c>
      <c r="CM81" s="10">
        <v>0</v>
      </c>
      <c r="CN81" s="10">
        <v>0</v>
      </c>
      <c r="CO81" s="10">
        <v>0</v>
      </c>
      <c r="CP81" s="10">
        <v>0</v>
      </c>
      <c r="CQ81" s="10">
        <v>0</v>
      </c>
      <c r="CR81" s="10">
        <v>0</v>
      </c>
      <c r="CS81" s="10">
        <v>0</v>
      </c>
      <c r="CT81" s="10">
        <v>0</v>
      </c>
      <c r="CU81" s="10">
        <v>0</v>
      </c>
      <c r="CV81" s="10">
        <v>0</v>
      </c>
      <c r="CW81" s="10">
        <v>0</v>
      </c>
      <c r="CX81" s="14">
        <v>519.51700000000005</v>
      </c>
      <c r="CY81" s="14">
        <v>554.39</v>
      </c>
      <c r="CZ81" s="14">
        <f t="shared" si="145"/>
        <v>0</v>
      </c>
      <c r="DA81" s="14">
        <f t="shared" si="146"/>
        <v>1.9499999999998181</v>
      </c>
      <c r="DB81" s="14">
        <f t="shared" si="147"/>
        <v>0</v>
      </c>
    </row>
    <row r="82" spans="1:106" ht="18.95" customHeight="1" x14ac:dyDescent="0.4">
      <c r="A82" s="18" t="s">
        <v>172</v>
      </c>
      <c r="B82" s="19" t="s">
        <v>173</v>
      </c>
      <c r="C82" s="20">
        <v>713.44400000000007</v>
      </c>
      <c r="D82" s="23">
        <f t="shared" si="148"/>
        <v>44.442</v>
      </c>
      <c r="E82" s="23">
        <f t="shared" si="149"/>
        <v>115.82800000000002</v>
      </c>
      <c r="F82" s="23">
        <f>AP82+AV82+BB82+BH82+BN82+BT82+BZ82+CF82</f>
        <v>634.38300000000015</v>
      </c>
      <c r="G82" s="23">
        <f>AS82+AY82+BE82+BK82+BQ82+BW82+CC82+CI82</f>
        <v>894.64800000000059</v>
      </c>
      <c r="H82" s="23">
        <f t="shared" si="124"/>
        <v>0</v>
      </c>
      <c r="I82" s="23">
        <f t="shared" si="125"/>
        <v>0</v>
      </c>
      <c r="J82" s="23">
        <f t="shared" si="150"/>
        <v>678.82500000000016</v>
      </c>
      <c r="K82" s="23">
        <f t="shared" si="151"/>
        <v>1010.4760000000006</v>
      </c>
      <c r="L82" s="25">
        <f t="shared" ref="L82:L91" si="152">AK82</f>
        <v>17.5</v>
      </c>
      <c r="M82" s="25">
        <f t="shared" ref="M82:M91" si="153">AN82</f>
        <v>35.612000000000002</v>
      </c>
      <c r="N82" s="25">
        <f t="shared" si="46"/>
        <v>17.119</v>
      </c>
      <c r="O82" s="25">
        <f t="shared" si="47"/>
        <v>34.238</v>
      </c>
      <c r="P82" s="25">
        <f t="shared" si="141"/>
        <v>0</v>
      </c>
      <c r="Q82" s="25">
        <f t="shared" si="142"/>
        <v>0</v>
      </c>
      <c r="R82" s="25">
        <f t="shared" si="92"/>
        <v>34.619</v>
      </c>
      <c r="S82" s="25">
        <f t="shared" si="93"/>
        <v>69.849999999999994</v>
      </c>
      <c r="T82" s="17">
        <f t="shared" si="139"/>
        <v>0</v>
      </c>
      <c r="U82" s="17">
        <f t="shared" si="140"/>
        <v>0</v>
      </c>
      <c r="V82" s="17">
        <f t="shared" si="143"/>
        <v>0</v>
      </c>
      <c r="W82" s="17">
        <f t="shared" si="144"/>
        <v>0</v>
      </c>
      <c r="X82" s="17">
        <f t="shared" si="126"/>
        <v>0</v>
      </c>
      <c r="Y82" s="17">
        <f t="shared" si="127"/>
        <v>0</v>
      </c>
      <c r="Z82" s="17">
        <f t="shared" si="128"/>
        <v>0</v>
      </c>
      <c r="AA82" s="17">
        <f t="shared" si="129"/>
        <v>0</v>
      </c>
      <c r="AB82" s="27">
        <f t="shared" si="50"/>
        <v>61.942</v>
      </c>
      <c r="AC82" s="27">
        <f t="shared" si="51"/>
        <v>151.44000000000003</v>
      </c>
      <c r="AD82" s="27">
        <f t="shared" si="130"/>
        <v>651.50200000000018</v>
      </c>
      <c r="AE82" s="27">
        <f t="shared" si="131"/>
        <v>928.88600000000065</v>
      </c>
      <c r="AF82" s="27">
        <f t="shared" si="132"/>
        <v>0</v>
      </c>
      <c r="AG82" s="27">
        <f t="shared" si="133"/>
        <v>0</v>
      </c>
      <c r="AH82" s="27">
        <f t="shared" si="134"/>
        <v>713.44400000000019</v>
      </c>
      <c r="AI82" s="27">
        <f t="shared" si="135"/>
        <v>1080.3260000000007</v>
      </c>
      <c r="AJ82" s="17">
        <v>44.442</v>
      </c>
      <c r="AK82" s="8">
        <v>17.5</v>
      </c>
      <c r="AL82" s="10">
        <v>0</v>
      </c>
      <c r="AM82" s="8">
        <v>115.82800000000002</v>
      </c>
      <c r="AN82" s="8">
        <v>35.612000000000002</v>
      </c>
      <c r="AO82" s="10">
        <v>0</v>
      </c>
      <c r="AP82" s="10">
        <v>0</v>
      </c>
      <c r="AQ82" s="10">
        <v>0</v>
      </c>
      <c r="AR82" s="10">
        <v>0</v>
      </c>
      <c r="AS82" s="10">
        <v>0</v>
      </c>
      <c r="AT82" s="10">
        <v>0</v>
      </c>
      <c r="AU82" s="10">
        <v>0</v>
      </c>
      <c r="AV82" s="8">
        <v>60.335999999999999</v>
      </c>
      <c r="AW82" s="10">
        <v>0</v>
      </c>
      <c r="AX82" s="10">
        <v>0</v>
      </c>
      <c r="AY82" s="8">
        <v>60.335999999999999</v>
      </c>
      <c r="AZ82" s="10">
        <v>0</v>
      </c>
      <c r="BA82" s="10">
        <v>0</v>
      </c>
      <c r="BB82" s="8">
        <v>38.221000000000004</v>
      </c>
      <c r="BC82" s="10">
        <v>0</v>
      </c>
      <c r="BD82" s="10">
        <v>0</v>
      </c>
      <c r="BE82" s="8">
        <v>38.221000000000004</v>
      </c>
      <c r="BF82" s="10">
        <v>0</v>
      </c>
      <c r="BG82" s="10">
        <v>0</v>
      </c>
      <c r="BH82" s="8">
        <v>0.17499999999999999</v>
      </c>
      <c r="BI82" s="10">
        <v>0</v>
      </c>
      <c r="BJ82" s="10">
        <v>0</v>
      </c>
      <c r="BK82" s="8">
        <v>0.17499999999999999</v>
      </c>
      <c r="BL82" s="10">
        <v>0</v>
      </c>
      <c r="BM82" s="10">
        <v>0</v>
      </c>
      <c r="BN82" s="10">
        <v>0</v>
      </c>
      <c r="BO82" s="10">
        <v>0</v>
      </c>
      <c r="BP82" s="10">
        <v>0</v>
      </c>
      <c r="BQ82" s="10">
        <v>0</v>
      </c>
      <c r="BR82" s="10">
        <v>0</v>
      </c>
      <c r="BS82" s="10">
        <v>0</v>
      </c>
      <c r="BT82" s="10">
        <v>0</v>
      </c>
      <c r="BU82" s="10">
        <v>0</v>
      </c>
      <c r="BV82" s="10">
        <v>0</v>
      </c>
      <c r="BW82" s="10">
        <v>0</v>
      </c>
      <c r="BX82" s="10">
        <v>0</v>
      </c>
      <c r="BY82" s="10">
        <v>0</v>
      </c>
      <c r="BZ82" s="8">
        <v>494.64600000000013</v>
      </c>
      <c r="CA82" s="8">
        <v>17.119</v>
      </c>
      <c r="CB82" s="7">
        <v>0</v>
      </c>
      <c r="CC82" s="8">
        <v>711.92700000000059</v>
      </c>
      <c r="CD82" s="8">
        <v>34.238</v>
      </c>
      <c r="CE82" s="10">
        <v>0</v>
      </c>
      <c r="CF82" s="8">
        <v>41.004999999999995</v>
      </c>
      <c r="CG82" s="10">
        <v>0</v>
      </c>
      <c r="CH82" s="10">
        <v>0</v>
      </c>
      <c r="CI82" s="8">
        <v>83.98899999999999</v>
      </c>
      <c r="CJ82" s="10">
        <v>0</v>
      </c>
      <c r="CK82" s="10">
        <v>0</v>
      </c>
      <c r="CL82" s="10">
        <v>0</v>
      </c>
      <c r="CM82" s="10">
        <v>0</v>
      </c>
      <c r="CN82" s="10">
        <v>0</v>
      </c>
      <c r="CO82" s="10">
        <v>0</v>
      </c>
      <c r="CP82" s="10">
        <v>0</v>
      </c>
      <c r="CQ82" s="10">
        <v>0</v>
      </c>
      <c r="CR82" s="10">
        <v>0</v>
      </c>
      <c r="CS82" s="10">
        <v>0</v>
      </c>
      <c r="CT82" s="10">
        <v>0</v>
      </c>
      <c r="CU82" s="10">
        <v>0</v>
      </c>
      <c r="CV82" s="10">
        <v>0</v>
      </c>
      <c r="CW82" s="10">
        <v>0</v>
      </c>
      <c r="CX82" s="14">
        <v>713.44400000000019</v>
      </c>
      <c r="CY82" s="14">
        <v>1080.3260000000002</v>
      </c>
      <c r="CZ82" s="14">
        <f t="shared" si="145"/>
        <v>0</v>
      </c>
      <c r="DA82" s="14">
        <f t="shared" si="146"/>
        <v>0</v>
      </c>
      <c r="DB82" s="14">
        <f t="shared" si="147"/>
        <v>0</v>
      </c>
    </row>
    <row r="83" spans="1:106" ht="18.95" customHeight="1" x14ac:dyDescent="0.4">
      <c r="A83" s="18" t="s">
        <v>174</v>
      </c>
      <c r="B83" s="19" t="s">
        <v>175</v>
      </c>
      <c r="C83" s="20">
        <v>479.16799999999995</v>
      </c>
      <c r="D83" s="23">
        <f t="shared" si="148"/>
        <v>45.341000000000001</v>
      </c>
      <c r="E83" s="23">
        <f t="shared" si="149"/>
        <v>197.44100000000003</v>
      </c>
      <c r="F83" s="23">
        <f t="shared" ref="F83:F96" si="154">AP83+AV83+BB83+BH83+BN83+BT83+BZ83+CF83</f>
        <v>433.82700000000011</v>
      </c>
      <c r="G83" s="23">
        <f t="shared" ref="G83:G96" si="155">AS83+AY83+BE83+BK83+BQ83+BW83+CC83+CI83</f>
        <v>850.53300000000047</v>
      </c>
      <c r="H83" s="23">
        <f t="shared" si="124"/>
        <v>0</v>
      </c>
      <c r="I83" s="23">
        <f t="shared" si="125"/>
        <v>0</v>
      </c>
      <c r="J83" s="23">
        <f t="shared" si="150"/>
        <v>479.16800000000012</v>
      </c>
      <c r="K83" s="23">
        <f t="shared" si="151"/>
        <v>1047.9740000000006</v>
      </c>
      <c r="L83" s="25">
        <f t="shared" si="152"/>
        <v>0</v>
      </c>
      <c r="M83" s="25">
        <f t="shared" si="153"/>
        <v>0</v>
      </c>
      <c r="N83" s="25">
        <f t="shared" si="46"/>
        <v>0</v>
      </c>
      <c r="O83" s="25">
        <f t="shared" si="47"/>
        <v>0</v>
      </c>
      <c r="P83" s="25">
        <f t="shared" si="141"/>
        <v>0</v>
      </c>
      <c r="Q83" s="25">
        <f t="shared" si="142"/>
        <v>0</v>
      </c>
      <c r="R83" s="25">
        <f t="shared" si="92"/>
        <v>0</v>
      </c>
      <c r="S83" s="25">
        <f t="shared" si="93"/>
        <v>0</v>
      </c>
      <c r="T83" s="17">
        <f t="shared" si="139"/>
        <v>0</v>
      </c>
      <c r="U83" s="17">
        <f t="shared" si="140"/>
        <v>0</v>
      </c>
      <c r="V83" s="17">
        <f t="shared" si="143"/>
        <v>0</v>
      </c>
      <c r="W83" s="17">
        <f t="shared" si="144"/>
        <v>0</v>
      </c>
      <c r="X83" s="17">
        <f t="shared" si="126"/>
        <v>0</v>
      </c>
      <c r="Y83" s="17">
        <f t="shared" si="127"/>
        <v>0</v>
      </c>
      <c r="Z83" s="17">
        <f t="shared" si="128"/>
        <v>0</v>
      </c>
      <c r="AA83" s="17">
        <f t="shared" si="129"/>
        <v>0</v>
      </c>
      <c r="AB83" s="27">
        <f t="shared" si="50"/>
        <v>45.341000000000001</v>
      </c>
      <c r="AC83" s="27">
        <f t="shared" si="51"/>
        <v>197.44100000000003</v>
      </c>
      <c r="AD83" s="27">
        <f t="shared" si="130"/>
        <v>433.82700000000011</v>
      </c>
      <c r="AE83" s="27">
        <f t="shared" si="131"/>
        <v>850.53300000000047</v>
      </c>
      <c r="AF83" s="27">
        <f t="shared" si="132"/>
        <v>0</v>
      </c>
      <c r="AG83" s="27">
        <f t="shared" si="133"/>
        <v>0</v>
      </c>
      <c r="AH83" s="27">
        <f t="shared" si="134"/>
        <v>479.16800000000012</v>
      </c>
      <c r="AI83" s="27">
        <f t="shared" si="135"/>
        <v>1047.9740000000006</v>
      </c>
      <c r="AJ83" s="17">
        <v>45.341000000000001</v>
      </c>
      <c r="AK83" s="10">
        <v>0</v>
      </c>
      <c r="AL83" s="10">
        <v>0</v>
      </c>
      <c r="AM83" s="8">
        <v>197.44100000000003</v>
      </c>
      <c r="AN83" s="7">
        <v>0</v>
      </c>
      <c r="AO83" s="10">
        <v>0</v>
      </c>
      <c r="AP83" s="10">
        <v>0</v>
      </c>
      <c r="AQ83" s="10">
        <v>0</v>
      </c>
      <c r="AR83" s="10">
        <v>0</v>
      </c>
      <c r="AS83" s="10">
        <v>0</v>
      </c>
      <c r="AT83" s="10">
        <v>0</v>
      </c>
      <c r="AU83" s="10">
        <v>0</v>
      </c>
      <c r="AV83" s="10">
        <v>0</v>
      </c>
      <c r="AW83" s="10">
        <v>0</v>
      </c>
      <c r="AX83" s="10">
        <v>0</v>
      </c>
      <c r="AY83" s="10">
        <v>0</v>
      </c>
      <c r="AZ83" s="10">
        <v>0</v>
      </c>
      <c r="BA83" s="10">
        <v>0</v>
      </c>
      <c r="BB83" s="10">
        <v>0</v>
      </c>
      <c r="BC83" s="10">
        <v>0</v>
      </c>
      <c r="BD83" s="10">
        <v>0</v>
      </c>
      <c r="BE83" s="10">
        <v>0</v>
      </c>
      <c r="BF83" s="10">
        <v>0</v>
      </c>
      <c r="BG83" s="10">
        <v>0</v>
      </c>
      <c r="BH83" s="10">
        <v>0</v>
      </c>
      <c r="BI83" s="10">
        <v>0</v>
      </c>
      <c r="BJ83" s="10">
        <v>0</v>
      </c>
      <c r="BK83" s="10">
        <v>0</v>
      </c>
      <c r="BL83" s="10">
        <v>0</v>
      </c>
      <c r="BM83" s="10">
        <v>0</v>
      </c>
      <c r="BN83" s="10">
        <v>0</v>
      </c>
      <c r="BO83" s="10">
        <v>0</v>
      </c>
      <c r="BP83" s="10">
        <v>0</v>
      </c>
      <c r="BQ83" s="10">
        <v>0</v>
      </c>
      <c r="BR83" s="10">
        <v>0</v>
      </c>
      <c r="BS83" s="10">
        <v>0</v>
      </c>
      <c r="BT83" s="10">
        <v>0</v>
      </c>
      <c r="BU83" s="10">
        <v>0</v>
      </c>
      <c r="BV83" s="10">
        <v>0</v>
      </c>
      <c r="BW83" s="10">
        <v>0</v>
      </c>
      <c r="BX83" s="10">
        <v>0</v>
      </c>
      <c r="BY83" s="10">
        <v>0</v>
      </c>
      <c r="BZ83" s="8">
        <v>433.82700000000011</v>
      </c>
      <c r="CA83" s="7">
        <v>0</v>
      </c>
      <c r="CB83" s="7">
        <v>0</v>
      </c>
      <c r="CC83" s="8">
        <v>850.53300000000047</v>
      </c>
      <c r="CD83" s="7">
        <v>0</v>
      </c>
      <c r="CE83" s="10">
        <v>0</v>
      </c>
      <c r="CF83" s="10">
        <v>0</v>
      </c>
      <c r="CG83" s="10">
        <v>0</v>
      </c>
      <c r="CH83" s="10">
        <v>0</v>
      </c>
      <c r="CI83" s="10">
        <v>0</v>
      </c>
      <c r="CJ83" s="10">
        <v>0</v>
      </c>
      <c r="CK83" s="10">
        <v>0</v>
      </c>
      <c r="CL83" s="10">
        <v>0</v>
      </c>
      <c r="CM83" s="10">
        <v>0</v>
      </c>
      <c r="CN83" s="10">
        <v>0</v>
      </c>
      <c r="CO83" s="10">
        <v>0</v>
      </c>
      <c r="CP83" s="10">
        <v>0</v>
      </c>
      <c r="CQ83" s="10">
        <v>0</v>
      </c>
      <c r="CR83" s="10">
        <v>0</v>
      </c>
      <c r="CS83" s="10">
        <v>0</v>
      </c>
      <c r="CT83" s="10">
        <v>0</v>
      </c>
      <c r="CU83" s="10">
        <v>0</v>
      </c>
      <c r="CV83" s="10">
        <v>0</v>
      </c>
      <c r="CW83" s="10">
        <v>0</v>
      </c>
      <c r="CX83" s="14">
        <v>480.46599999999984</v>
      </c>
      <c r="CY83" s="14">
        <v>1055.279</v>
      </c>
      <c r="CZ83" s="14">
        <f t="shared" si="145"/>
        <v>-1.2979999999997176</v>
      </c>
      <c r="DA83" s="14">
        <f t="shared" si="146"/>
        <v>-7.3049999999993815</v>
      </c>
      <c r="DB83" s="14">
        <f t="shared" si="147"/>
        <v>0</v>
      </c>
    </row>
    <row r="84" spans="1:106" ht="18.95" customHeight="1" x14ac:dyDescent="0.4">
      <c r="A84" s="18" t="s">
        <v>176</v>
      </c>
      <c r="B84" s="19" t="s">
        <v>177</v>
      </c>
      <c r="C84" s="20">
        <v>529.43899999999985</v>
      </c>
      <c r="D84" s="23">
        <f t="shared" si="148"/>
        <v>53.413000000000004</v>
      </c>
      <c r="E84" s="23">
        <f t="shared" si="149"/>
        <v>129.36700000000002</v>
      </c>
      <c r="F84" s="23">
        <f t="shared" si="154"/>
        <v>474.17899999999992</v>
      </c>
      <c r="G84" s="23">
        <f t="shared" si="155"/>
        <v>813.39000000000021</v>
      </c>
      <c r="H84" s="23">
        <f t="shared" si="124"/>
        <v>0</v>
      </c>
      <c r="I84" s="23">
        <f t="shared" si="125"/>
        <v>0</v>
      </c>
      <c r="J84" s="23">
        <f t="shared" si="150"/>
        <v>527.59199999999987</v>
      </c>
      <c r="K84" s="23">
        <f t="shared" si="151"/>
        <v>942.75700000000029</v>
      </c>
      <c r="L84" s="25">
        <f t="shared" si="152"/>
        <v>0.03</v>
      </c>
      <c r="M84" s="25">
        <f t="shared" si="153"/>
        <v>0.06</v>
      </c>
      <c r="N84" s="25">
        <f t="shared" si="46"/>
        <v>1.8169999999999999</v>
      </c>
      <c r="O84" s="25">
        <f t="shared" si="47"/>
        <v>1.8169999999999999</v>
      </c>
      <c r="P84" s="25">
        <f t="shared" si="141"/>
        <v>0</v>
      </c>
      <c r="Q84" s="25">
        <f t="shared" si="142"/>
        <v>0</v>
      </c>
      <c r="R84" s="25">
        <f t="shared" si="92"/>
        <v>1.847</v>
      </c>
      <c r="S84" s="25">
        <f t="shared" si="93"/>
        <v>1.877</v>
      </c>
      <c r="T84" s="17">
        <f t="shared" si="139"/>
        <v>0</v>
      </c>
      <c r="U84" s="17">
        <f t="shared" si="140"/>
        <v>0</v>
      </c>
      <c r="V84" s="17">
        <f t="shared" si="143"/>
        <v>0</v>
      </c>
      <c r="W84" s="17">
        <f t="shared" si="144"/>
        <v>0</v>
      </c>
      <c r="X84" s="17">
        <f t="shared" si="126"/>
        <v>0</v>
      </c>
      <c r="Y84" s="17">
        <f t="shared" si="127"/>
        <v>0</v>
      </c>
      <c r="Z84" s="17">
        <f t="shared" si="128"/>
        <v>0</v>
      </c>
      <c r="AA84" s="17">
        <f t="shared" si="129"/>
        <v>0</v>
      </c>
      <c r="AB84" s="27">
        <f t="shared" si="50"/>
        <v>53.443000000000005</v>
      </c>
      <c r="AC84" s="27">
        <f t="shared" si="51"/>
        <v>129.42700000000002</v>
      </c>
      <c r="AD84" s="27">
        <f t="shared" si="130"/>
        <v>475.99599999999992</v>
      </c>
      <c r="AE84" s="27">
        <f t="shared" si="131"/>
        <v>815.20700000000022</v>
      </c>
      <c r="AF84" s="27">
        <f t="shared" si="132"/>
        <v>0</v>
      </c>
      <c r="AG84" s="27">
        <f t="shared" si="133"/>
        <v>0</v>
      </c>
      <c r="AH84" s="27">
        <f t="shared" si="134"/>
        <v>529.43899999999996</v>
      </c>
      <c r="AI84" s="27">
        <f t="shared" si="135"/>
        <v>944.63400000000024</v>
      </c>
      <c r="AJ84" s="17">
        <v>53.413000000000004</v>
      </c>
      <c r="AK84" s="8">
        <v>0.03</v>
      </c>
      <c r="AL84" s="10">
        <v>0</v>
      </c>
      <c r="AM84" s="8">
        <v>129.36700000000002</v>
      </c>
      <c r="AN84" s="8">
        <v>0.06</v>
      </c>
      <c r="AO84" s="10">
        <v>0</v>
      </c>
      <c r="AP84" s="10">
        <v>0</v>
      </c>
      <c r="AQ84" s="10">
        <v>0</v>
      </c>
      <c r="AR84" s="10">
        <v>0</v>
      </c>
      <c r="AS84" s="10">
        <v>0</v>
      </c>
      <c r="AT84" s="10">
        <v>0</v>
      </c>
      <c r="AU84" s="10">
        <v>0</v>
      </c>
      <c r="AV84" s="10">
        <v>0</v>
      </c>
      <c r="AW84" s="10">
        <v>0</v>
      </c>
      <c r="AX84" s="10">
        <v>0</v>
      </c>
      <c r="AY84" s="10">
        <v>0</v>
      </c>
      <c r="AZ84" s="10">
        <v>0</v>
      </c>
      <c r="BA84" s="10">
        <v>0</v>
      </c>
      <c r="BB84" s="10">
        <v>0</v>
      </c>
      <c r="BC84" s="10">
        <v>0</v>
      </c>
      <c r="BD84" s="10">
        <v>0</v>
      </c>
      <c r="BE84" s="10">
        <v>0</v>
      </c>
      <c r="BF84" s="10">
        <v>0</v>
      </c>
      <c r="BG84" s="10">
        <v>0</v>
      </c>
      <c r="BH84" s="10">
        <v>0</v>
      </c>
      <c r="BI84" s="10">
        <v>0</v>
      </c>
      <c r="BJ84" s="10">
        <v>0</v>
      </c>
      <c r="BK84" s="10">
        <v>0</v>
      </c>
      <c r="BL84" s="10">
        <v>0</v>
      </c>
      <c r="BM84" s="10">
        <v>0</v>
      </c>
      <c r="BN84" s="10">
        <v>0</v>
      </c>
      <c r="BO84" s="10">
        <v>0</v>
      </c>
      <c r="BP84" s="10">
        <v>0</v>
      </c>
      <c r="BQ84" s="10">
        <v>0</v>
      </c>
      <c r="BR84" s="10">
        <v>0</v>
      </c>
      <c r="BS84" s="10">
        <v>0</v>
      </c>
      <c r="BT84" s="10">
        <v>0</v>
      </c>
      <c r="BU84" s="10">
        <v>0</v>
      </c>
      <c r="BV84" s="10">
        <v>0</v>
      </c>
      <c r="BW84" s="10">
        <v>0</v>
      </c>
      <c r="BX84" s="10">
        <v>0</v>
      </c>
      <c r="BY84" s="10">
        <v>0</v>
      </c>
      <c r="BZ84" s="8">
        <v>474.17899999999992</v>
      </c>
      <c r="CA84" s="8">
        <v>1.8169999999999999</v>
      </c>
      <c r="CB84" s="7">
        <v>0</v>
      </c>
      <c r="CC84" s="8">
        <v>813.39000000000021</v>
      </c>
      <c r="CD84" s="8">
        <v>1.8169999999999999</v>
      </c>
      <c r="CE84" s="10">
        <v>0</v>
      </c>
      <c r="CF84" s="10">
        <v>0</v>
      </c>
      <c r="CG84" s="10">
        <v>0</v>
      </c>
      <c r="CH84" s="10">
        <v>0</v>
      </c>
      <c r="CI84" s="10">
        <v>0</v>
      </c>
      <c r="CJ84" s="10">
        <v>0</v>
      </c>
      <c r="CK84" s="10">
        <v>0</v>
      </c>
      <c r="CL84" s="10">
        <v>0</v>
      </c>
      <c r="CM84" s="10">
        <v>0</v>
      </c>
      <c r="CN84" s="10">
        <v>0</v>
      </c>
      <c r="CO84" s="10">
        <v>0</v>
      </c>
      <c r="CP84" s="10">
        <v>0</v>
      </c>
      <c r="CQ84" s="10">
        <v>0</v>
      </c>
      <c r="CR84" s="10">
        <v>0</v>
      </c>
      <c r="CS84" s="10">
        <v>0</v>
      </c>
      <c r="CT84" s="10">
        <v>0</v>
      </c>
      <c r="CU84" s="10">
        <v>0</v>
      </c>
      <c r="CV84" s="10">
        <v>0</v>
      </c>
      <c r="CW84" s="10">
        <v>0</v>
      </c>
      <c r="CX84" s="14">
        <v>529.43899999999996</v>
      </c>
      <c r="CY84" s="14">
        <v>944.99200000000008</v>
      </c>
      <c r="CZ84" s="14">
        <f t="shared" si="145"/>
        <v>0</v>
      </c>
      <c r="DA84" s="14">
        <f t="shared" si="146"/>
        <v>-0.35799999999983356</v>
      </c>
      <c r="DB84" s="14">
        <f t="shared" si="147"/>
        <v>0</v>
      </c>
    </row>
    <row r="85" spans="1:106" ht="18.95" customHeight="1" x14ac:dyDescent="0.4">
      <c r="A85" s="18" t="s">
        <v>178</v>
      </c>
      <c r="B85" s="19" t="s">
        <v>179</v>
      </c>
      <c r="C85" s="20">
        <v>932.17400000000032</v>
      </c>
      <c r="D85" s="23">
        <f t="shared" si="148"/>
        <v>28.395999999999997</v>
      </c>
      <c r="E85" s="23">
        <f t="shared" si="149"/>
        <v>67.88</v>
      </c>
      <c r="F85" s="23">
        <f t="shared" si="154"/>
        <v>863.00800000000027</v>
      </c>
      <c r="G85" s="23">
        <f t="shared" si="155"/>
        <v>1355.971</v>
      </c>
      <c r="H85" s="23">
        <f>CL85</f>
        <v>0</v>
      </c>
      <c r="I85" s="23">
        <f>CO85</f>
        <v>0</v>
      </c>
      <c r="J85" s="23">
        <f t="shared" si="150"/>
        <v>891.40400000000022</v>
      </c>
      <c r="K85" s="23">
        <f t="shared" si="151"/>
        <v>1423.8510000000001</v>
      </c>
      <c r="L85" s="25">
        <f t="shared" si="152"/>
        <v>5.5E-2</v>
      </c>
      <c r="M85" s="25">
        <f t="shared" si="153"/>
        <v>0.11</v>
      </c>
      <c r="N85" s="25">
        <f t="shared" si="46"/>
        <v>40.715000000000003</v>
      </c>
      <c r="O85" s="25">
        <f t="shared" si="47"/>
        <v>64.59</v>
      </c>
      <c r="P85" s="25">
        <f t="shared" si="141"/>
        <v>0</v>
      </c>
      <c r="Q85" s="25">
        <f t="shared" si="142"/>
        <v>0</v>
      </c>
      <c r="R85" s="25">
        <f t="shared" si="92"/>
        <v>40.770000000000003</v>
      </c>
      <c r="S85" s="25">
        <f t="shared" si="93"/>
        <v>64.7</v>
      </c>
      <c r="T85" s="17">
        <f t="shared" si="139"/>
        <v>0</v>
      </c>
      <c r="U85" s="17">
        <f t="shared" si="140"/>
        <v>0</v>
      </c>
      <c r="V85" s="17">
        <f t="shared" si="143"/>
        <v>0</v>
      </c>
      <c r="W85" s="17">
        <f t="shared" si="144"/>
        <v>0</v>
      </c>
      <c r="X85" s="17">
        <f t="shared" si="126"/>
        <v>0</v>
      </c>
      <c r="Y85" s="17">
        <f t="shared" si="127"/>
        <v>0</v>
      </c>
      <c r="Z85" s="17">
        <f t="shared" si="128"/>
        <v>0</v>
      </c>
      <c r="AA85" s="17">
        <f t="shared" si="129"/>
        <v>0</v>
      </c>
      <c r="AB85" s="27">
        <f t="shared" si="50"/>
        <v>28.450999999999997</v>
      </c>
      <c r="AC85" s="27">
        <f t="shared" si="51"/>
        <v>67.989999999999995</v>
      </c>
      <c r="AD85" s="27">
        <f t="shared" si="130"/>
        <v>903.7230000000003</v>
      </c>
      <c r="AE85" s="27">
        <f t="shared" si="131"/>
        <v>1420.5609999999999</v>
      </c>
      <c r="AF85" s="27">
        <f t="shared" si="132"/>
        <v>0</v>
      </c>
      <c r="AG85" s="27">
        <f t="shared" si="133"/>
        <v>0</v>
      </c>
      <c r="AH85" s="27">
        <f t="shared" si="134"/>
        <v>932.17400000000032</v>
      </c>
      <c r="AI85" s="27">
        <f t="shared" si="135"/>
        <v>1488.5509999999999</v>
      </c>
      <c r="AJ85" s="17">
        <v>28.395999999999997</v>
      </c>
      <c r="AK85" s="8">
        <v>5.5E-2</v>
      </c>
      <c r="AL85" s="10">
        <v>0</v>
      </c>
      <c r="AM85" s="8">
        <v>67.88</v>
      </c>
      <c r="AN85" s="8">
        <v>0.11</v>
      </c>
      <c r="AO85" s="10">
        <v>0</v>
      </c>
      <c r="AP85" s="10">
        <v>0</v>
      </c>
      <c r="AQ85" s="10">
        <v>0</v>
      </c>
      <c r="AR85" s="10">
        <v>0</v>
      </c>
      <c r="AS85" s="10">
        <v>0</v>
      </c>
      <c r="AT85" s="10">
        <v>0</v>
      </c>
      <c r="AU85" s="10">
        <v>0</v>
      </c>
      <c r="AV85" s="10">
        <v>0</v>
      </c>
      <c r="AW85" s="10">
        <v>0</v>
      </c>
      <c r="AX85" s="10">
        <v>0</v>
      </c>
      <c r="AY85" s="10">
        <v>0</v>
      </c>
      <c r="AZ85" s="10">
        <v>0</v>
      </c>
      <c r="BA85" s="10">
        <v>0</v>
      </c>
      <c r="BB85" s="10">
        <v>0</v>
      </c>
      <c r="BC85" s="10">
        <v>0</v>
      </c>
      <c r="BD85" s="10">
        <v>0</v>
      </c>
      <c r="BE85" s="10">
        <v>0</v>
      </c>
      <c r="BF85" s="10">
        <v>0</v>
      </c>
      <c r="BG85" s="10">
        <v>0</v>
      </c>
      <c r="BH85" s="10">
        <v>0</v>
      </c>
      <c r="BI85" s="10">
        <v>0</v>
      </c>
      <c r="BJ85" s="10">
        <v>0</v>
      </c>
      <c r="BK85" s="10">
        <v>0</v>
      </c>
      <c r="BL85" s="10">
        <v>0</v>
      </c>
      <c r="BM85" s="10">
        <v>0</v>
      </c>
      <c r="BN85" s="10">
        <v>0</v>
      </c>
      <c r="BO85" s="10">
        <v>0</v>
      </c>
      <c r="BP85" s="10">
        <v>0</v>
      </c>
      <c r="BQ85" s="10">
        <v>0</v>
      </c>
      <c r="BR85" s="10">
        <v>0</v>
      </c>
      <c r="BS85" s="10">
        <v>0</v>
      </c>
      <c r="BT85" s="10">
        <v>0</v>
      </c>
      <c r="BU85" s="10">
        <v>0</v>
      </c>
      <c r="BV85" s="10">
        <v>0</v>
      </c>
      <c r="BW85" s="10">
        <v>0</v>
      </c>
      <c r="BX85" s="10">
        <v>0</v>
      </c>
      <c r="BY85" s="10">
        <v>0</v>
      </c>
      <c r="BZ85" s="8">
        <v>863.00800000000027</v>
      </c>
      <c r="CA85" s="8">
        <v>40.715000000000003</v>
      </c>
      <c r="CB85" s="7">
        <v>0</v>
      </c>
      <c r="CC85" s="8">
        <v>1355.971</v>
      </c>
      <c r="CD85" s="8">
        <v>64.59</v>
      </c>
      <c r="CE85" s="10">
        <v>0</v>
      </c>
      <c r="CF85" s="10">
        <v>0</v>
      </c>
      <c r="CG85" s="10">
        <v>0</v>
      </c>
      <c r="CH85" s="10">
        <v>0</v>
      </c>
      <c r="CI85" s="10">
        <v>0</v>
      </c>
      <c r="CJ85" s="10">
        <v>0</v>
      </c>
      <c r="CK85" s="10">
        <v>0</v>
      </c>
      <c r="CL85" s="10">
        <v>0</v>
      </c>
      <c r="CM85" s="10">
        <v>0</v>
      </c>
      <c r="CN85" s="10">
        <v>0</v>
      </c>
      <c r="CO85" s="10">
        <v>0</v>
      </c>
      <c r="CP85" s="10">
        <v>0</v>
      </c>
      <c r="CQ85" s="10">
        <v>0</v>
      </c>
      <c r="CR85" s="10">
        <v>0</v>
      </c>
      <c r="CS85" s="10">
        <v>0</v>
      </c>
      <c r="CT85" s="10">
        <v>0</v>
      </c>
      <c r="CU85" s="10">
        <v>0</v>
      </c>
      <c r="CV85" s="10">
        <v>0</v>
      </c>
      <c r="CW85" s="10">
        <v>0</v>
      </c>
      <c r="CX85" s="14">
        <v>932.17400000000032</v>
      </c>
      <c r="CY85" s="14">
        <v>1480.2960000000003</v>
      </c>
      <c r="CZ85" s="14">
        <f t="shared" si="145"/>
        <v>0</v>
      </c>
      <c r="DA85" s="14">
        <f t="shared" si="146"/>
        <v>8.2549999999996544</v>
      </c>
      <c r="DB85" s="14">
        <f t="shared" si="147"/>
        <v>0</v>
      </c>
    </row>
    <row r="86" spans="1:106" ht="18.95" customHeight="1" x14ac:dyDescent="0.4">
      <c r="A86" s="18" t="s">
        <v>180</v>
      </c>
      <c r="B86" s="19" t="s">
        <v>181</v>
      </c>
      <c r="C86" s="20">
        <v>903.52899999999988</v>
      </c>
      <c r="D86" s="23">
        <f t="shared" si="148"/>
        <v>12.25</v>
      </c>
      <c r="E86" s="23">
        <f t="shared" si="149"/>
        <v>29.904000000000003</v>
      </c>
      <c r="F86" s="23">
        <f t="shared" si="154"/>
        <v>856.62800000000004</v>
      </c>
      <c r="G86" s="23">
        <f t="shared" si="155"/>
        <v>1444.7940000000001</v>
      </c>
      <c r="H86" s="23">
        <f t="shared" ref="H86:H95" si="156">CL86</f>
        <v>0</v>
      </c>
      <c r="I86" s="23">
        <f t="shared" ref="I86:I95" si="157">CO86</f>
        <v>0</v>
      </c>
      <c r="J86" s="23">
        <f t="shared" si="150"/>
        <v>868.87800000000004</v>
      </c>
      <c r="K86" s="23">
        <f t="shared" si="151"/>
        <v>1474.6980000000001</v>
      </c>
      <c r="L86" s="25">
        <f t="shared" si="152"/>
        <v>0</v>
      </c>
      <c r="M86" s="25">
        <f t="shared" si="153"/>
        <v>0</v>
      </c>
      <c r="N86" s="25">
        <f t="shared" ref="N86:N110" si="158">AQ86+AW86+BC86+BI86+BO86+BU86+CA86+CG86</f>
        <v>20.39</v>
      </c>
      <c r="O86" s="25">
        <f t="shared" ref="O86:O110" si="159">AT86+AZ86+BF86+BL86+BR86+BX86+CD86+CJ86</f>
        <v>40.78</v>
      </c>
      <c r="P86" s="25">
        <f t="shared" si="141"/>
        <v>0</v>
      </c>
      <c r="Q86" s="25">
        <f t="shared" si="142"/>
        <v>0</v>
      </c>
      <c r="R86" s="25">
        <f t="shared" si="92"/>
        <v>20.39</v>
      </c>
      <c r="S86" s="25">
        <f t="shared" si="93"/>
        <v>40.78</v>
      </c>
      <c r="T86" s="17">
        <f t="shared" si="139"/>
        <v>0</v>
      </c>
      <c r="U86" s="17">
        <f t="shared" si="140"/>
        <v>0</v>
      </c>
      <c r="V86" s="17">
        <f t="shared" si="143"/>
        <v>0</v>
      </c>
      <c r="W86" s="17">
        <f t="shared" si="144"/>
        <v>0</v>
      </c>
      <c r="X86" s="17">
        <f t="shared" si="126"/>
        <v>0</v>
      </c>
      <c r="Y86" s="17">
        <f t="shared" si="127"/>
        <v>0</v>
      </c>
      <c r="Z86" s="17">
        <f t="shared" si="128"/>
        <v>0</v>
      </c>
      <c r="AA86" s="17">
        <f t="shared" si="129"/>
        <v>0</v>
      </c>
      <c r="AB86" s="27">
        <f t="shared" si="50"/>
        <v>12.25</v>
      </c>
      <c r="AC86" s="27">
        <f t="shared" si="51"/>
        <v>29.904000000000003</v>
      </c>
      <c r="AD86" s="27">
        <f t="shared" si="130"/>
        <v>877.01800000000003</v>
      </c>
      <c r="AE86" s="27">
        <f t="shared" si="131"/>
        <v>1485.5740000000001</v>
      </c>
      <c r="AF86" s="27">
        <f t="shared" si="132"/>
        <v>0</v>
      </c>
      <c r="AG86" s="27">
        <f t="shared" si="133"/>
        <v>0</v>
      </c>
      <c r="AH86" s="27">
        <f t="shared" si="134"/>
        <v>889.26800000000003</v>
      </c>
      <c r="AI86" s="27">
        <f t="shared" si="135"/>
        <v>1515.4780000000001</v>
      </c>
      <c r="AJ86" s="17">
        <v>12.25</v>
      </c>
      <c r="AK86" s="17">
        <v>0</v>
      </c>
      <c r="AL86" s="17">
        <v>0</v>
      </c>
      <c r="AM86" s="17">
        <v>29.904000000000003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17">
        <v>0</v>
      </c>
      <c r="AX86" s="17">
        <v>0</v>
      </c>
      <c r="AY86" s="17">
        <v>0</v>
      </c>
      <c r="AZ86" s="17">
        <v>0</v>
      </c>
      <c r="BA86" s="17">
        <v>0</v>
      </c>
      <c r="BB86" s="17">
        <v>0</v>
      </c>
      <c r="BC86" s="17">
        <v>0</v>
      </c>
      <c r="BD86" s="17">
        <v>0</v>
      </c>
      <c r="BE86" s="17">
        <v>0</v>
      </c>
      <c r="BF86" s="17">
        <v>0</v>
      </c>
      <c r="BG86" s="17">
        <v>0</v>
      </c>
      <c r="BH86" s="17">
        <v>0</v>
      </c>
      <c r="BI86" s="17">
        <v>0</v>
      </c>
      <c r="BJ86" s="17">
        <v>0</v>
      </c>
      <c r="BK86" s="17">
        <v>0</v>
      </c>
      <c r="BL86" s="17">
        <v>0</v>
      </c>
      <c r="BM86" s="17">
        <v>0</v>
      </c>
      <c r="BN86" s="17">
        <v>0</v>
      </c>
      <c r="BO86" s="17">
        <v>0</v>
      </c>
      <c r="BP86" s="17">
        <v>0</v>
      </c>
      <c r="BQ86" s="17">
        <v>0</v>
      </c>
      <c r="BR86" s="17">
        <v>0</v>
      </c>
      <c r="BS86" s="17">
        <v>0</v>
      </c>
      <c r="BT86" s="17">
        <v>0</v>
      </c>
      <c r="BU86" s="17">
        <v>0</v>
      </c>
      <c r="BV86" s="17">
        <v>0</v>
      </c>
      <c r="BW86" s="17">
        <v>0</v>
      </c>
      <c r="BX86" s="17">
        <v>0</v>
      </c>
      <c r="BY86" s="17">
        <v>0</v>
      </c>
      <c r="BZ86" s="17">
        <v>856.62800000000004</v>
      </c>
      <c r="CA86" s="17">
        <v>20.39</v>
      </c>
      <c r="CB86" s="17">
        <v>0</v>
      </c>
      <c r="CC86" s="17">
        <v>1444.7940000000001</v>
      </c>
      <c r="CD86" s="17">
        <v>40.78</v>
      </c>
      <c r="CE86" s="17">
        <v>0</v>
      </c>
      <c r="CF86" s="17">
        <v>0</v>
      </c>
      <c r="CG86" s="17">
        <v>0</v>
      </c>
      <c r="CH86" s="17">
        <v>0</v>
      </c>
      <c r="CI86" s="17">
        <v>0</v>
      </c>
      <c r="CJ86" s="17">
        <v>0</v>
      </c>
      <c r="CK86" s="17">
        <v>0</v>
      </c>
      <c r="CL86" s="17">
        <v>0</v>
      </c>
      <c r="CM86" s="17">
        <v>0</v>
      </c>
      <c r="CN86" s="17">
        <v>0</v>
      </c>
      <c r="CO86" s="17">
        <v>0</v>
      </c>
      <c r="CP86" s="17">
        <v>0</v>
      </c>
      <c r="CQ86" s="17">
        <v>0</v>
      </c>
      <c r="CR86" s="17">
        <v>0</v>
      </c>
      <c r="CS86" s="17">
        <v>0</v>
      </c>
      <c r="CT86" s="17">
        <v>0</v>
      </c>
      <c r="CU86" s="17">
        <v>0</v>
      </c>
      <c r="CV86" s="17">
        <v>0</v>
      </c>
      <c r="CW86" s="17">
        <v>0</v>
      </c>
      <c r="CX86" s="14">
        <v>889.26800000000003</v>
      </c>
      <c r="CY86" s="14">
        <v>1489.25</v>
      </c>
      <c r="CZ86" s="14">
        <f t="shared" si="145"/>
        <v>0</v>
      </c>
      <c r="DA86" s="14">
        <f t="shared" si="146"/>
        <v>26.228000000000065</v>
      </c>
      <c r="DB86" s="14">
        <f t="shared" si="147"/>
        <v>14.260999999999854</v>
      </c>
    </row>
    <row r="87" spans="1:106" ht="18.95" customHeight="1" x14ac:dyDescent="0.4">
      <c r="A87" s="18" t="s">
        <v>182</v>
      </c>
      <c r="B87" s="19" t="s">
        <v>183</v>
      </c>
      <c r="C87" s="20">
        <v>480.84300000000047</v>
      </c>
      <c r="D87" s="23">
        <f t="shared" si="148"/>
        <v>54.945999999999998</v>
      </c>
      <c r="E87" s="23">
        <f t="shared" si="149"/>
        <v>130.00700000000001</v>
      </c>
      <c r="F87" s="23">
        <f t="shared" si="154"/>
        <v>399.80400000000037</v>
      </c>
      <c r="G87" s="23">
        <f t="shared" si="155"/>
        <v>722.15900000000079</v>
      </c>
      <c r="H87" s="23">
        <f t="shared" si="156"/>
        <v>0</v>
      </c>
      <c r="I87" s="23">
        <f t="shared" si="157"/>
        <v>0</v>
      </c>
      <c r="J87" s="23">
        <f t="shared" si="150"/>
        <v>454.75000000000034</v>
      </c>
      <c r="K87" s="23">
        <f t="shared" si="151"/>
        <v>852.16600000000085</v>
      </c>
      <c r="L87" s="25">
        <f t="shared" si="152"/>
        <v>0</v>
      </c>
      <c r="M87" s="25">
        <f t="shared" si="153"/>
        <v>0</v>
      </c>
      <c r="N87" s="25">
        <f t="shared" si="158"/>
        <v>26.093</v>
      </c>
      <c r="O87" s="25">
        <f t="shared" si="159"/>
        <v>28.577999999999999</v>
      </c>
      <c r="P87" s="25">
        <f t="shared" si="141"/>
        <v>0</v>
      </c>
      <c r="Q87" s="25">
        <f t="shared" si="142"/>
        <v>0</v>
      </c>
      <c r="R87" s="25">
        <f t="shared" si="92"/>
        <v>26.093</v>
      </c>
      <c r="S87" s="25">
        <f t="shared" si="93"/>
        <v>28.577999999999999</v>
      </c>
      <c r="T87" s="17">
        <f t="shared" si="139"/>
        <v>0</v>
      </c>
      <c r="U87" s="17">
        <f t="shared" si="140"/>
        <v>0</v>
      </c>
      <c r="V87" s="17">
        <f t="shared" si="143"/>
        <v>0</v>
      </c>
      <c r="W87" s="17">
        <f t="shared" si="144"/>
        <v>0</v>
      </c>
      <c r="X87" s="17">
        <f t="shared" si="126"/>
        <v>0</v>
      </c>
      <c r="Y87" s="17">
        <f t="shared" si="127"/>
        <v>0</v>
      </c>
      <c r="Z87" s="17">
        <f t="shared" si="128"/>
        <v>0</v>
      </c>
      <c r="AA87" s="17">
        <f t="shared" si="129"/>
        <v>0</v>
      </c>
      <c r="AB87" s="27">
        <f t="shared" ref="AB87:AB110" si="160">D87+L87+T87</f>
        <v>54.945999999999998</v>
      </c>
      <c r="AC87" s="27">
        <f t="shared" ref="AC87:AC110" si="161">E87+M87+U87</f>
        <v>130.00700000000001</v>
      </c>
      <c r="AD87" s="27">
        <f t="shared" si="130"/>
        <v>425.89700000000039</v>
      </c>
      <c r="AE87" s="27">
        <f t="shared" si="131"/>
        <v>750.73700000000076</v>
      </c>
      <c r="AF87" s="27">
        <f t="shared" si="132"/>
        <v>0</v>
      </c>
      <c r="AG87" s="27">
        <f t="shared" si="133"/>
        <v>0</v>
      </c>
      <c r="AH87" s="27">
        <f t="shared" si="134"/>
        <v>480.84300000000042</v>
      </c>
      <c r="AI87" s="27">
        <f t="shared" si="135"/>
        <v>880.74400000000082</v>
      </c>
      <c r="AJ87" s="17">
        <v>54.945999999999998</v>
      </c>
      <c r="AK87" s="10">
        <v>0</v>
      </c>
      <c r="AL87" s="10">
        <v>0</v>
      </c>
      <c r="AM87" s="8">
        <v>130.00700000000001</v>
      </c>
      <c r="AN87" s="10">
        <v>0</v>
      </c>
      <c r="AO87" s="10">
        <v>0</v>
      </c>
      <c r="AP87" s="10">
        <v>0</v>
      </c>
      <c r="AQ87" s="10">
        <v>0</v>
      </c>
      <c r="AR87" s="10">
        <v>0</v>
      </c>
      <c r="AS87" s="10">
        <v>0</v>
      </c>
      <c r="AT87" s="10">
        <v>0</v>
      </c>
      <c r="AU87" s="10">
        <v>0</v>
      </c>
      <c r="AV87" s="10">
        <v>0</v>
      </c>
      <c r="AW87" s="10">
        <v>0</v>
      </c>
      <c r="AX87" s="10">
        <v>0</v>
      </c>
      <c r="AY87" s="10">
        <v>0</v>
      </c>
      <c r="AZ87" s="10">
        <v>0</v>
      </c>
      <c r="BA87" s="10">
        <v>0</v>
      </c>
      <c r="BB87" s="8">
        <v>2.036</v>
      </c>
      <c r="BC87" s="10">
        <v>0</v>
      </c>
      <c r="BD87" s="10">
        <v>0</v>
      </c>
      <c r="BE87" s="8">
        <v>2.036</v>
      </c>
      <c r="BF87" s="10">
        <v>0</v>
      </c>
      <c r="BG87" s="10">
        <v>0</v>
      </c>
      <c r="BH87" s="10">
        <v>0</v>
      </c>
      <c r="BI87" s="10">
        <v>0</v>
      </c>
      <c r="BJ87" s="10">
        <v>0</v>
      </c>
      <c r="BK87" s="10">
        <v>0</v>
      </c>
      <c r="BL87" s="10">
        <v>0</v>
      </c>
      <c r="BM87" s="10">
        <v>0</v>
      </c>
      <c r="BN87" s="10">
        <v>0</v>
      </c>
      <c r="BO87" s="10">
        <v>0</v>
      </c>
      <c r="BP87" s="10">
        <v>0</v>
      </c>
      <c r="BQ87" s="10">
        <v>0</v>
      </c>
      <c r="BR87" s="10">
        <v>0</v>
      </c>
      <c r="BS87" s="10">
        <v>0</v>
      </c>
      <c r="BT87" s="10">
        <v>0</v>
      </c>
      <c r="BU87" s="10">
        <v>0</v>
      </c>
      <c r="BV87" s="10">
        <v>0</v>
      </c>
      <c r="BW87" s="10">
        <v>0</v>
      </c>
      <c r="BX87" s="10">
        <v>0</v>
      </c>
      <c r="BY87" s="10">
        <v>0</v>
      </c>
      <c r="BZ87" s="8">
        <v>391.07300000000038</v>
      </c>
      <c r="CA87" s="8">
        <v>26.093</v>
      </c>
      <c r="CB87" s="7">
        <v>0</v>
      </c>
      <c r="CC87" s="8">
        <v>706.03800000000081</v>
      </c>
      <c r="CD87" s="8">
        <v>28.577999999999999</v>
      </c>
      <c r="CE87" s="10">
        <v>0</v>
      </c>
      <c r="CF87" s="8">
        <v>6.6950000000000003</v>
      </c>
      <c r="CG87" s="10">
        <v>0</v>
      </c>
      <c r="CH87" s="10">
        <v>0</v>
      </c>
      <c r="CI87" s="8">
        <v>14.085000000000001</v>
      </c>
      <c r="CJ87" s="10">
        <v>0</v>
      </c>
      <c r="CK87" s="10">
        <v>0</v>
      </c>
      <c r="CL87" s="10">
        <v>0</v>
      </c>
      <c r="CM87" s="10">
        <v>0</v>
      </c>
      <c r="CN87" s="10">
        <v>0</v>
      </c>
      <c r="CO87" s="10">
        <v>0</v>
      </c>
      <c r="CP87" s="10">
        <v>0</v>
      </c>
      <c r="CQ87" s="10">
        <v>0</v>
      </c>
      <c r="CR87" s="10">
        <v>0</v>
      </c>
      <c r="CS87" s="10">
        <v>0</v>
      </c>
      <c r="CT87" s="10">
        <v>0</v>
      </c>
      <c r="CU87" s="10">
        <v>0</v>
      </c>
      <c r="CV87" s="10">
        <v>0</v>
      </c>
      <c r="CW87" s="10">
        <v>0</v>
      </c>
      <c r="CX87" s="14">
        <v>480.84300000000007</v>
      </c>
      <c r="CY87" s="14">
        <v>849.51900000000023</v>
      </c>
      <c r="CZ87" s="14">
        <f t="shared" si="145"/>
        <v>0</v>
      </c>
      <c r="DA87" s="14">
        <f t="shared" si="146"/>
        <v>31.225000000000591</v>
      </c>
      <c r="DB87" s="14">
        <f t="shared" si="147"/>
        <v>0</v>
      </c>
    </row>
    <row r="88" spans="1:106" ht="18.95" customHeight="1" x14ac:dyDescent="0.4">
      <c r="A88" s="18" t="s">
        <v>184</v>
      </c>
      <c r="B88" s="19" t="s">
        <v>185</v>
      </c>
      <c r="C88" s="20">
        <v>776.93399999999986</v>
      </c>
      <c r="D88" s="23">
        <f t="shared" si="148"/>
        <v>26.795000000000002</v>
      </c>
      <c r="E88" s="23">
        <f t="shared" si="149"/>
        <v>54.155000000000001</v>
      </c>
      <c r="F88" s="23">
        <f t="shared" si="154"/>
        <v>744.13899999999978</v>
      </c>
      <c r="G88" s="23">
        <f t="shared" si="155"/>
        <v>975.79299999999967</v>
      </c>
      <c r="H88" s="23">
        <f t="shared" si="156"/>
        <v>0</v>
      </c>
      <c r="I88" s="23">
        <f t="shared" si="157"/>
        <v>0</v>
      </c>
      <c r="J88" s="23">
        <f t="shared" si="150"/>
        <v>770.93399999999974</v>
      </c>
      <c r="K88" s="23">
        <f t="shared" si="151"/>
        <v>1029.9479999999996</v>
      </c>
      <c r="L88" s="25">
        <f t="shared" si="152"/>
        <v>0</v>
      </c>
      <c r="M88" s="25">
        <f t="shared" si="153"/>
        <v>0</v>
      </c>
      <c r="N88" s="25">
        <f t="shared" si="158"/>
        <v>6</v>
      </c>
      <c r="O88" s="25">
        <f t="shared" si="159"/>
        <v>12</v>
      </c>
      <c r="P88" s="25">
        <f t="shared" si="141"/>
        <v>0</v>
      </c>
      <c r="Q88" s="25">
        <f t="shared" si="142"/>
        <v>0</v>
      </c>
      <c r="R88" s="25">
        <f t="shared" si="92"/>
        <v>6</v>
      </c>
      <c r="S88" s="25">
        <f t="shared" si="93"/>
        <v>12</v>
      </c>
      <c r="T88" s="17">
        <f t="shared" si="139"/>
        <v>0</v>
      </c>
      <c r="U88" s="17">
        <f t="shared" si="140"/>
        <v>0</v>
      </c>
      <c r="V88" s="17">
        <f t="shared" si="143"/>
        <v>0</v>
      </c>
      <c r="W88" s="17">
        <f t="shared" si="144"/>
        <v>0</v>
      </c>
      <c r="X88" s="17">
        <f t="shared" si="126"/>
        <v>0</v>
      </c>
      <c r="Y88" s="17">
        <f t="shared" si="127"/>
        <v>0</v>
      </c>
      <c r="Z88" s="17">
        <f t="shared" si="128"/>
        <v>0</v>
      </c>
      <c r="AA88" s="17">
        <f t="shared" si="129"/>
        <v>0</v>
      </c>
      <c r="AB88" s="27">
        <f t="shared" si="160"/>
        <v>26.795000000000002</v>
      </c>
      <c r="AC88" s="27">
        <f t="shared" si="161"/>
        <v>54.155000000000001</v>
      </c>
      <c r="AD88" s="27">
        <f t="shared" si="130"/>
        <v>750.13899999999978</v>
      </c>
      <c r="AE88" s="27">
        <f t="shared" si="131"/>
        <v>987.79299999999967</v>
      </c>
      <c r="AF88" s="27">
        <f t="shared" si="132"/>
        <v>0</v>
      </c>
      <c r="AG88" s="27">
        <f t="shared" si="133"/>
        <v>0</v>
      </c>
      <c r="AH88" s="27">
        <f t="shared" si="134"/>
        <v>776.93399999999974</v>
      </c>
      <c r="AI88" s="27">
        <f t="shared" si="135"/>
        <v>1041.9479999999996</v>
      </c>
      <c r="AJ88" s="17">
        <v>26.795000000000002</v>
      </c>
      <c r="AK88" s="10">
        <v>0</v>
      </c>
      <c r="AL88" s="10">
        <v>0</v>
      </c>
      <c r="AM88" s="8">
        <v>54.155000000000001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10">
        <v>0</v>
      </c>
      <c r="AT88" s="10">
        <v>0</v>
      </c>
      <c r="AU88" s="10">
        <v>0</v>
      </c>
      <c r="AV88" s="10">
        <v>0</v>
      </c>
      <c r="AW88" s="10">
        <v>0</v>
      </c>
      <c r="AX88" s="10">
        <v>0</v>
      </c>
      <c r="AY88" s="10">
        <v>0</v>
      </c>
      <c r="AZ88" s="10">
        <v>0</v>
      </c>
      <c r="BA88" s="10">
        <v>0</v>
      </c>
      <c r="BB88" s="8">
        <v>158.715</v>
      </c>
      <c r="BC88" s="10">
        <v>0</v>
      </c>
      <c r="BD88" s="10">
        <v>0</v>
      </c>
      <c r="BE88" s="8">
        <v>160.715</v>
      </c>
      <c r="BF88" s="10">
        <v>0</v>
      </c>
      <c r="BG88" s="10">
        <v>0</v>
      </c>
      <c r="BH88" s="8">
        <v>4.6130000000000004</v>
      </c>
      <c r="BI88" s="10">
        <v>0</v>
      </c>
      <c r="BJ88" s="10">
        <v>0</v>
      </c>
      <c r="BK88" s="8">
        <v>4.6130000000000004</v>
      </c>
      <c r="BL88" s="10">
        <v>0</v>
      </c>
      <c r="BM88" s="10">
        <v>0</v>
      </c>
      <c r="BN88" s="10">
        <v>0</v>
      </c>
      <c r="BO88" s="10">
        <v>0</v>
      </c>
      <c r="BP88" s="10">
        <v>0</v>
      </c>
      <c r="BQ88" s="10">
        <v>0</v>
      </c>
      <c r="BR88" s="10">
        <v>0</v>
      </c>
      <c r="BS88" s="10">
        <v>0</v>
      </c>
      <c r="BT88" s="10">
        <v>0</v>
      </c>
      <c r="BU88" s="10">
        <v>0</v>
      </c>
      <c r="BV88" s="10">
        <v>0</v>
      </c>
      <c r="BW88" s="10">
        <v>0</v>
      </c>
      <c r="BX88" s="10">
        <v>0</v>
      </c>
      <c r="BY88" s="10">
        <v>0</v>
      </c>
      <c r="BZ88" s="8">
        <v>580.81099999999981</v>
      </c>
      <c r="CA88" s="8">
        <v>6</v>
      </c>
      <c r="CB88" s="7">
        <v>0</v>
      </c>
      <c r="CC88" s="8">
        <v>810.46499999999969</v>
      </c>
      <c r="CD88" s="8">
        <v>12</v>
      </c>
      <c r="CE88" s="10">
        <v>0</v>
      </c>
      <c r="CF88" s="10">
        <v>0</v>
      </c>
      <c r="CG88" s="10">
        <v>0</v>
      </c>
      <c r="CH88" s="10">
        <v>0</v>
      </c>
      <c r="CI88" s="10">
        <v>0</v>
      </c>
      <c r="CJ88" s="10">
        <v>0</v>
      </c>
      <c r="CK88" s="10">
        <v>0</v>
      </c>
      <c r="CL88" s="10">
        <v>0</v>
      </c>
      <c r="CM88" s="10">
        <v>0</v>
      </c>
      <c r="CN88" s="10">
        <v>0</v>
      </c>
      <c r="CO88" s="10">
        <v>0</v>
      </c>
      <c r="CP88" s="10">
        <v>0</v>
      </c>
      <c r="CQ88" s="10">
        <v>0</v>
      </c>
      <c r="CR88" s="10">
        <v>0</v>
      </c>
      <c r="CS88" s="10">
        <v>0</v>
      </c>
      <c r="CT88" s="10">
        <v>0</v>
      </c>
      <c r="CU88" s="10">
        <v>0</v>
      </c>
      <c r="CV88" s="10">
        <v>0</v>
      </c>
      <c r="CW88" s="10">
        <v>0</v>
      </c>
      <c r="CX88" s="14">
        <v>776.93399999999986</v>
      </c>
      <c r="CY88" s="14">
        <v>1042.6549999999997</v>
      </c>
      <c r="CZ88" s="14">
        <f t="shared" si="145"/>
        <v>0</v>
      </c>
      <c r="DA88" s="14">
        <f t="shared" si="146"/>
        <v>-0.70700000000010732</v>
      </c>
      <c r="DB88" s="14">
        <f t="shared" si="147"/>
        <v>0</v>
      </c>
    </row>
    <row r="89" spans="1:106" ht="18.95" customHeight="1" x14ac:dyDescent="0.4">
      <c r="A89" s="18" t="s">
        <v>186</v>
      </c>
      <c r="B89" s="19" t="s">
        <v>187</v>
      </c>
      <c r="C89" s="20">
        <v>377.25099999999998</v>
      </c>
      <c r="D89" s="23">
        <f t="shared" si="148"/>
        <v>12.295999999999998</v>
      </c>
      <c r="E89" s="23">
        <f t="shared" si="149"/>
        <v>30.922000000000004</v>
      </c>
      <c r="F89" s="23">
        <f t="shared" si="154"/>
        <v>307.40599999999995</v>
      </c>
      <c r="G89" s="23">
        <f t="shared" si="155"/>
        <v>444.34800000000001</v>
      </c>
      <c r="H89" s="23">
        <f t="shared" si="156"/>
        <v>0</v>
      </c>
      <c r="I89" s="23">
        <f t="shared" si="157"/>
        <v>0</v>
      </c>
      <c r="J89" s="23">
        <f t="shared" si="150"/>
        <v>319.70199999999994</v>
      </c>
      <c r="K89" s="23">
        <f t="shared" si="151"/>
        <v>475.27000000000004</v>
      </c>
      <c r="L89" s="25">
        <f t="shared" si="152"/>
        <v>42.939000000000007</v>
      </c>
      <c r="M89" s="25">
        <f t="shared" si="153"/>
        <v>133.86600000000001</v>
      </c>
      <c r="N89" s="25">
        <f t="shared" si="158"/>
        <v>14.61</v>
      </c>
      <c r="O89" s="25">
        <f t="shared" si="159"/>
        <v>32.162999999999997</v>
      </c>
      <c r="P89" s="25">
        <f t="shared" si="141"/>
        <v>0</v>
      </c>
      <c r="Q89" s="25">
        <f t="shared" si="142"/>
        <v>0</v>
      </c>
      <c r="R89" s="25">
        <f t="shared" si="92"/>
        <v>57.549000000000007</v>
      </c>
      <c r="S89" s="25">
        <f t="shared" si="93"/>
        <v>166.029</v>
      </c>
      <c r="T89" s="17">
        <f t="shared" si="139"/>
        <v>0</v>
      </c>
      <c r="U89" s="17">
        <f t="shared" si="140"/>
        <v>0</v>
      </c>
      <c r="V89" s="17">
        <f t="shared" si="143"/>
        <v>0</v>
      </c>
      <c r="W89" s="17">
        <f t="shared" si="144"/>
        <v>0</v>
      </c>
      <c r="X89" s="17">
        <f t="shared" si="126"/>
        <v>0</v>
      </c>
      <c r="Y89" s="17">
        <f t="shared" si="127"/>
        <v>0</v>
      </c>
      <c r="Z89" s="17">
        <f t="shared" si="128"/>
        <v>0</v>
      </c>
      <c r="AA89" s="17">
        <f t="shared" si="129"/>
        <v>0</v>
      </c>
      <c r="AB89" s="27">
        <f t="shared" si="160"/>
        <v>55.235000000000007</v>
      </c>
      <c r="AC89" s="27">
        <f t="shared" si="161"/>
        <v>164.78800000000001</v>
      </c>
      <c r="AD89" s="27">
        <f t="shared" si="130"/>
        <v>322.01599999999996</v>
      </c>
      <c r="AE89" s="27">
        <f t="shared" si="131"/>
        <v>476.51100000000002</v>
      </c>
      <c r="AF89" s="27">
        <f t="shared" si="132"/>
        <v>0</v>
      </c>
      <c r="AG89" s="27">
        <f t="shared" si="133"/>
        <v>0</v>
      </c>
      <c r="AH89" s="27">
        <f t="shared" si="134"/>
        <v>377.25099999999998</v>
      </c>
      <c r="AI89" s="27">
        <f t="shared" si="135"/>
        <v>641.29899999999998</v>
      </c>
      <c r="AJ89" s="17">
        <v>12.295999999999998</v>
      </c>
      <c r="AK89" s="8">
        <v>42.939000000000007</v>
      </c>
      <c r="AL89" s="10">
        <v>0</v>
      </c>
      <c r="AM89" s="8">
        <v>30.922000000000004</v>
      </c>
      <c r="AN89" s="8">
        <v>133.86600000000001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v>0</v>
      </c>
      <c r="AZ89" s="10">
        <v>0</v>
      </c>
      <c r="BA89" s="10">
        <v>0</v>
      </c>
      <c r="BB89" s="8">
        <v>0.93300000000000005</v>
      </c>
      <c r="BC89" s="10">
        <v>0</v>
      </c>
      <c r="BD89" s="10">
        <v>0</v>
      </c>
      <c r="BE89" s="8">
        <v>0.93300000000000005</v>
      </c>
      <c r="BF89" s="10">
        <v>0</v>
      </c>
      <c r="BG89" s="10">
        <v>0</v>
      </c>
      <c r="BH89" s="10">
        <v>0</v>
      </c>
      <c r="BI89" s="10">
        <v>0</v>
      </c>
      <c r="BJ89" s="10">
        <v>0</v>
      </c>
      <c r="BK89" s="10">
        <v>0</v>
      </c>
      <c r="BL89" s="10">
        <v>0</v>
      </c>
      <c r="BM89" s="10">
        <v>0</v>
      </c>
      <c r="BN89" s="10">
        <v>0</v>
      </c>
      <c r="BO89" s="10">
        <v>0</v>
      </c>
      <c r="BP89" s="10">
        <v>0</v>
      </c>
      <c r="BQ89" s="10">
        <v>0</v>
      </c>
      <c r="BR89" s="10">
        <v>0</v>
      </c>
      <c r="BS89" s="10">
        <v>0</v>
      </c>
      <c r="BT89" s="10">
        <v>0</v>
      </c>
      <c r="BU89" s="10">
        <v>0</v>
      </c>
      <c r="BV89" s="10">
        <v>0</v>
      </c>
      <c r="BW89" s="10">
        <v>0</v>
      </c>
      <c r="BX89" s="10">
        <v>0</v>
      </c>
      <c r="BY89" s="10">
        <v>0</v>
      </c>
      <c r="BZ89" s="8">
        <v>306.47299999999996</v>
      </c>
      <c r="CA89" s="8">
        <v>14.61</v>
      </c>
      <c r="CB89" s="7">
        <v>0</v>
      </c>
      <c r="CC89" s="8">
        <v>443.41500000000002</v>
      </c>
      <c r="CD89" s="8">
        <v>32.162999999999997</v>
      </c>
      <c r="CE89" s="10">
        <v>0</v>
      </c>
      <c r="CF89" s="10">
        <v>0</v>
      </c>
      <c r="CG89" s="10">
        <v>0</v>
      </c>
      <c r="CH89" s="10">
        <v>0</v>
      </c>
      <c r="CI89" s="10">
        <v>0</v>
      </c>
      <c r="CJ89" s="10">
        <v>0</v>
      </c>
      <c r="CK89" s="10">
        <v>0</v>
      </c>
      <c r="CL89" s="10">
        <v>0</v>
      </c>
      <c r="CM89" s="10">
        <v>0</v>
      </c>
      <c r="CN89" s="10">
        <v>0</v>
      </c>
      <c r="CO89" s="10">
        <v>0</v>
      </c>
      <c r="CP89" s="10">
        <v>0</v>
      </c>
      <c r="CQ89" s="10">
        <v>0</v>
      </c>
      <c r="CR89" s="10">
        <v>0</v>
      </c>
      <c r="CS89" s="10">
        <v>0</v>
      </c>
      <c r="CT89" s="10">
        <v>0</v>
      </c>
      <c r="CU89" s="10">
        <v>0</v>
      </c>
      <c r="CV89" s="10">
        <v>0</v>
      </c>
      <c r="CW89" s="10">
        <v>0</v>
      </c>
      <c r="CX89" s="14">
        <v>370.75699999999995</v>
      </c>
      <c r="CY89" s="14">
        <v>625.24199999999996</v>
      </c>
      <c r="CZ89" s="14">
        <f t="shared" si="145"/>
        <v>6.4940000000000282</v>
      </c>
      <c r="DA89" s="14">
        <f t="shared" si="146"/>
        <v>16.057000000000016</v>
      </c>
      <c r="DB89" s="14">
        <f t="shared" si="147"/>
        <v>0</v>
      </c>
    </row>
    <row r="90" spans="1:106" ht="18.95" customHeight="1" x14ac:dyDescent="0.4">
      <c r="A90" s="18" t="s">
        <v>188</v>
      </c>
      <c r="B90" s="19" t="s">
        <v>189</v>
      </c>
      <c r="C90" s="20">
        <v>591.95599999999979</v>
      </c>
      <c r="D90" s="23">
        <f t="shared" si="148"/>
        <v>17.681000000000001</v>
      </c>
      <c r="E90" s="23">
        <f t="shared" si="149"/>
        <v>35.457000000000001</v>
      </c>
      <c r="F90" s="23">
        <f t="shared" si="154"/>
        <v>574.27499999999986</v>
      </c>
      <c r="G90" s="23">
        <f t="shared" si="155"/>
        <v>878.06899999999951</v>
      </c>
      <c r="H90" s="23">
        <f t="shared" si="156"/>
        <v>0</v>
      </c>
      <c r="I90" s="23">
        <f t="shared" si="157"/>
        <v>0</v>
      </c>
      <c r="J90" s="23">
        <f t="shared" si="150"/>
        <v>591.9559999999999</v>
      </c>
      <c r="K90" s="23">
        <f t="shared" si="151"/>
        <v>913.5259999999995</v>
      </c>
      <c r="L90" s="25">
        <f t="shared" si="152"/>
        <v>0</v>
      </c>
      <c r="M90" s="25">
        <f t="shared" si="153"/>
        <v>0</v>
      </c>
      <c r="N90" s="25">
        <f t="shared" si="158"/>
        <v>0</v>
      </c>
      <c r="O90" s="25">
        <f t="shared" si="159"/>
        <v>0</v>
      </c>
      <c r="P90" s="25">
        <f t="shared" si="141"/>
        <v>0</v>
      </c>
      <c r="Q90" s="25">
        <f t="shared" si="142"/>
        <v>0</v>
      </c>
      <c r="R90" s="25">
        <f t="shared" si="92"/>
        <v>0</v>
      </c>
      <c r="S90" s="25">
        <f t="shared" si="93"/>
        <v>0</v>
      </c>
      <c r="T90" s="17">
        <f t="shared" si="139"/>
        <v>0</v>
      </c>
      <c r="U90" s="17">
        <f t="shared" si="140"/>
        <v>0</v>
      </c>
      <c r="V90" s="17">
        <f t="shared" si="143"/>
        <v>0</v>
      </c>
      <c r="W90" s="17">
        <f t="shared" si="144"/>
        <v>0</v>
      </c>
      <c r="X90" s="17">
        <f t="shared" si="126"/>
        <v>0</v>
      </c>
      <c r="Y90" s="17">
        <f t="shared" si="127"/>
        <v>0</v>
      </c>
      <c r="Z90" s="17">
        <f t="shared" si="128"/>
        <v>0</v>
      </c>
      <c r="AA90" s="17">
        <f t="shared" si="129"/>
        <v>0</v>
      </c>
      <c r="AB90" s="27">
        <f t="shared" si="160"/>
        <v>17.681000000000001</v>
      </c>
      <c r="AC90" s="27">
        <f t="shared" si="161"/>
        <v>35.457000000000001</v>
      </c>
      <c r="AD90" s="27">
        <f t="shared" si="130"/>
        <v>574.27499999999986</v>
      </c>
      <c r="AE90" s="27">
        <f t="shared" si="131"/>
        <v>878.06899999999951</v>
      </c>
      <c r="AF90" s="27">
        <f t="shared" si="132"/>
        <v>0</v>
      </c>
      <c r="AG90" s="27">
        <f t="shared" si="133"/>
        <v>0</v>
      </c>
      <c r="AH90" s="27">
        <f t="shared" si="134"/>
        <v>591.9559999999999</v>
      </c>
      <c r="AI90" s="27">
        <f t="shared" si="135"/>
        <v>913.5259999999995</v>
      </c>
      <c r="AJ90" s="17">
        <v>17.681000000000001</v>
      </c>
      <c r="AK90" s="10">
        <v>0</v>
      </c>
      <c r="AL90" s="10">
        <v>0</v>
      </c>
      <c r="AM90" s="8">
        <v>35.457000000000001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10">
        <v>0</v>
      </c>
      <c r="AT90" s="10">
        <v>0</v>
      </c>
      <c r="AU90" s="10">
        <v>0</v>
      </c>
      <c r="AV90" s="10">
        <v>0</v>
      </c>
      <c r="AW90" s="10">
        <v>0</v>
      </c>
      <c r="AX90" s="10">
        <v>0</v>
      </c>
      <c r="AY90" s="10">
        <v>0</v>
      </c>
      <c r="AZ90" s="10">
        <v>0</v>
      </c>
      <c r="BA90" s="10">
        <v>0</v>
      </c>
      <c r="BB90" s="7">
        <v>0</v>
      </c>
      <c r="BC90" s="10">
        <v>0</v>
      </c>
      <c r="BD90" s="10">
        <v>0</v>
      </c>
      <c r="BE90" s="7">
        <v>0</v>
      </c>
      <c r="BF90" s="10">
        <v>0</v>
      </c>
      <c r="BG90" s="10">
        <v>0</v>
      </c>
      <c r="BH90" s="10">
        <v>0</v>
      </c>
      <c r="BI90" s="10">
        <v>0</v>
      </c>
      <c r="BJ90" s="10">
        <v>0</v>
      </c>
      <c r="BK90" s="10">
        <v>0</v>
      </c>
      <c r="BL90" s="10">
        <v>0</v>
      </c>
      <c r="BM90" s="10">
        <v>0</v>
      </c>
      <c r="BN90" s="10">
        <v>0</v>
      </c>
      <c r="BO90" s="10">
        <v>0</v>
      </c>
      <c r="BP90" s="10">
        <v>0</v>
      </c>
      <c r="BQ90" s="10">
        <v>0</v>
      </c>
      <c r="BR90" s="10">
        <v>0</v>
      </c>
      <c r="BS90" s="10">
        <v>0</v>
      </c>
      <c r="BT90" s="10">
        <v>0</v>
      </c>
      <c r="BU90" s="10">
        <v>0</v>
      </c>
      <c r="BV90" s="10">
        <v>0</v>
      </c>
      <c r="BW90" s="10">
        <v>0</v>
      </c>
      <c r="BX90" s="10">
        <v>0</v>
      </c>
      <c r="BY90" s="10">
        <v>0</v>
      </c>
      <c r="BZ90" s="8">
        <v>574.27499999999986</v>
      </c>
      <c r="CA90" s="7">
        <v>0</v>
      </c>
      <c r="CB90" s="7">
        <v>0</v>
      </c>
      <c r="CC90" s="8">
        <v>878.06899999999951</v>
      </c>
      <c r="CD90" s="7">
        <v>0</v>
      </c>
      <c r="CE90" s="10">
        <v>0</v>
      </c>
      <c r="CF90" s="10">
        <v>0</v>
      </c>
      <c r="CG90" s="10">
        <v>0</v>
      </c>
      <c r="CH90" s="10">
        <v>0</v>
      </c>
      <c r="CI90" s="10">
        <v>0</v>
      </c>
      <c r="CJ90" s="10">
        <v>0</v>
      </c>
      <c r="CK90" s="10">
        <v>0</v>
      </c>
      <c r="CL90" s="10">
        <v>0</v>
      </c>
      <c r="CM90" s="10">
        <v>0</v>
      </c>
      <c r="CN90" s="10">
        <v>0</v>
      </c>
      <c r="CO90" s="10">
        <v>0</v>
      </c>
      <c r="CP90" s="10">
        <v>0</v>
      </c>
      <c r="CQ90" s="10">
        <v>0</v>
      </c>
      <c r="CR90" s="10">
        <v>0</v>
      </c>
      <c r="CS90" s="10">
        <v>0</v>
      </c>
      <c r="CT90" s="10">
        <v>0</v>
      </c>
      <c r="CU90" s="10">
        <v>0</v>
      </c>
      <c r="CV90" s="10">
        <v>0</v>
      </c>
      <c r="CW90" s="10">
        <v>0</v>
      </c>
      <c r="CX90" s="14">
        <v>591.95600000000024</v>
      </c>
      <c r="CY90" s="14">
        <v>913.52599999999995</v>
      </c>
      <c r="CZ90" s="14">
        <f t="shared" si="145"/>
        <v>0</v>
      </c>
      <c r="DA90" s="14">
        <f t="shared" si="146"/>
        <v>0</v>
      </c>
      <c r="DB90" s="14">
        <f t="shared" si="147"/>
        <v>0</v>
      </c>
    </row>
    <row r="91" spans="1:106" ht="18.95" customHeight="1" x14ac:dyDescent="0.4">
      <c r="A91" s="18" t="s">
        <v>190</v>
      </c>
      <c r="B91" s="19" t="s">
        <v>191</v>
      </c>
      <c r="C91" s="20">
        <v>424.27399999999966</v>
      </c>
      <c r="D91" s="23">
        <f t="shared" si="148"/>
        <v>47.375</v>
      </c>
      <c r="E91" s="23">
        <f t="shared" si="149"/>
        <v>178.43700000000001</v>
      </c>
      <c r="F91" s="23">
        <f t="shared" si="154"/>
        <v>375.72099999999989</v>
      </c>
      <c r="G91" s="23">
        <f t="shared" si="155"/>
        <v>517.23699999999997</v>
      </c>
      <c r="H91" s="23">
        <f t="shared" si="156"/>
        <v>0</v>
      </c>
      <c r="I91" s="23">
        <f t="shared" si="157"/>
        <v>0</v>
      </c>
      <c r="J91" s="23">
        <f t="shared" si="150"/>
        <v>423.09599999999989</v>
      </c>
      <c r="K91" s="23">
        <f t="shared" si="151"/>
        <v>695.67399999999998</v>
      </c>
      <c r="L91" s="25">
        <f t="shared" si="152"/>
        <v>0.56699999999999995</v>
      </c>
      <c r="M91" s="25">
        <f t="shared" si="153"/>
        <v>1.7010000000000001</v>
      </c>
      <c r="N91" s="25">
        <f t="shared" si="158"/>
        <v>0.61099999999999999</v>
      </c>
      <c r="O91" s="25">
        <f t="shared" si="159"/>
        <v>1.833</v>
      </c>
      <c r="P91" s="25">
        <f t="shared" si="141"/>
        <v>0</v>
      </c>
      <c r="Q91" s="25">
        <f t="shared" si="142"/>
        <v>0</v>
      </c>
      <c r="R91" s="25">
        <f t="shared" si="92"/>
        <v>1.1779999999999999</v>
      </c>
      <c r="S91" s="25">
        <f t="shared" si="93"/>
        <v>3.5339999999999998</v>
      </c>
      <c r="T91" s="17">
        <f>AL91</f>
        <v>0</v>
      </c>
      <c r="U91" s="17">
        <f>AO91</f>
        <v>0</v>
      </c>
      <c r="V91" s="17">
        <f t="shared" si="143"/>
        <v>0</v>
      </c>
      <c r="W91" s="17">
        <f t="shared" si="144"/>
        <v>0</v>
      </c>
      <c r="X91" s="17">
        <f t="shared" si="126"/>
        <v>0</v>
      </c>
      <c r="Y91" s="17">
        <f t="shared" si="127"/>
        <v>0</v>
      </c>
      <c r="Z91" s="17">
        <f t="shared" si="128"/>
        <v>0</v>
      </c>
      <c r="AA91" s="17">
        <f t="shared" si="129"/>
        <v>0</v>
      </c>
      <c r="AB91" s="27">
        <f t="shared" si="160"/>
        <v>47.942</v>
      </c>
      <c r="AC91" s="27">
        <f t="shared" si="161"/>
        <v>180.13800000000001</v>
      </c>
      <c r="AD91" s="27">
        <f t="shared" si="130"/>
        <v>376.33199999999988</v>
      </c>
      <c r="AE91" s="27">
        <f t="shared" si="131"/>
        <v>519.06999999999994</v>
      </c>
      <c r="AF91" s="27">
        <f t="shared" si="132"/>
        <v>0</v>
      </c>
      <c r="AG91" s="27">
        <f t="shared" si="133"/>
        <v>0</v>
      </c>
      <c r="AH91" s="27">
        <f t="shared" si="134"/>
        <v>424.27399999999989</v>
      </c>
      <c r="AI91" s="27">
        <f t="shared" si="135"/>
        <v>699.20799999999997</v>
      </c>
      <c r="AJ91" s="17">
        <v>47.375</v>
      </c>
      <c r="AK91" s="17">
        <v>0.56699999999999995</v>
      </c>
      <c r="AL91" s="17">
        <v>0</v>
      </c>
      <c r="AM91" s="17">
        <v>178.43700000000001</v>
      </c>
      <c r="AN91" s="17">
        <v>1.7010000000000001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17">
        <v>0</v>
      </c>
      <c r="AX91" s="17">
        <v>0</v>
      </c>
      <c r="AY91" s="17">
        <v>0</v>
      </c>
      <c r="AZ91" s="17">
        <v>0</v>
      </c>
      <c r="BA91" s="17">
        <v>0</v>
      </c>
      <c r="BB91" s="17">
        <v>13.690999999999999</v>
      </c>
      <c r="BC91" s="17">
        <v>0</v>
      </c>
      <c r="BD91" s="17">
        <v>0</v>
      </c>
      <c r="BE91" s="17">
        <v>13.690999999999999</v>
      </c>
      <c r="BF91" s="17">
        <v>0</v>
      </c>
      <c r="BG91" s="17">
        <v>0</v>
      </c>
      <c r="BH91" s="17">
        <v>0</v>
      </c>
      <c r="BI91" s="17">
        <v>0</v>
      </c>
      <c r="BJ91" s="17">
        <v>0</v>
      </c>
      <c r="BK91" s="17">
        <v>0</v>
      </c>
      <c r="BL91" s="17">
        <v>0</v>
      </c>
      <c r="BM91" s="17">
        <v>0</v>
      </c>
      <c r="BN91" s="17">
        <v>0</v>
      </c>
      <c r="BO91" s="17">
        <v>0</v>
      </c>
      <c r="BP91" s="17">
        <v>0</v>
      </c>
      <c r="BQ91" s="17">
        <v>0</v>
      </c>
      <c r="BR91" s="17">
        <v>0</v>
      </c>
      <c r="BS91" s="17">
        <v>0</v>
      </c>
      <c r="BT91" s="17">
        <v>0</v>
      </c>
      <c r="BU91" s="17">
        <v>0</v>
      </c>
      <c r="BV91" s="17">
        <v>0</v>
      </c>
      <c r="BW91" s="17">
        <v>0</v>
      </c>
      <c r="BX91" s="17">
        <v>0</v>
      </c>
      <c r="BY91" s="17">
        <v>0</v>
      </c>
      <c r="BZ91" s="17">
        <v>362.02999999999992</v>
      </c>
      <c r="CA91" s="17">
        <v>0.61099999999999999</v>
      </c>
      <c r="CB91" s="17">
        <v>0</v>
      </c>
      <c r="CC91" s="17">
        <v>503.54599999999999</v>
      </c>
      <c r="CD91" s="17">
        <v>1.833</v>
      </c>
      <c r="CE91" s="17">
        <v>0</v>
      </c>
      <c r="CF91" s="17">
        <v>0</v>
      </c>
      <c r="CG91" s="17">
        <v>0</v>
      </c>
      <c r="CH91" s="17">
        <v>0</v>
      </c>
      <c r="CI91" s="17">
        <v>0</v>
      </c>
      <c r="CJ91" s="17">
        <v>0</v>
      </c>
      <c r="CK91" s="17">
        <v>0</v>
      </c>
      <c r="CL91" s="17">
        <v>0</v>
      </c>
      <c r="CM91" s="17">
        <v>0</v>
      </c>
      <c r="CN91" s="17">
        <v>0</v>
      </c>
      <c r="CO91" s="17">
        <v>0</v>
      </c>
      <c r="CP91" s="17">
        <v>0</v>
      </c>
      <c r="CQ91" s="17">
        <v>0</v>
      </c>
      <c r="CR91" s="17">
        <v>0</v>
      </c>
      <c r="CS91" s="17">
        <v>0</v>
      </c>
      <c r="CT91" s="17">
        <v>0</v>
      </c>
      <c r="CU91" s="17">
        <v>0</v>
      </c>
      <c r="CV91" s="17">
        <v>0</v>
      </c>
      <c r="CW91" s="17">
        <v>0</v>
      </c>
      <c r="CX91" s="14">
        <v>424.27400000000006</v>
      </c>
      <c r="CY91" s="14">
        <v>709.95099999999991</v>
      </c>
      <c r="CZ91" s="14">
        <f t="shared" si="145"/>
        <v>0</v>
      </c>
      <c r="DA91" s="14">
        <f t="shared" si="146"/>
        <v>-10.742999999999938</v>
      </c>
      <c r="DB91" s="14">
        <f t="shared" si="147"/>
        <v>0</v>
      </c>
    </row>
    <row r="92" spans="1:106" ht="18.95" customHeight="1" x14ac:dyDescent="0.4">
      <c r="A92" s="18" t="s">
        <v>192</v>
      </c>
      <c r="B92" s="19" t="s">
        <v>193</v>
      </c>
      <c r="C92" s="20">
        <v>584.56900000000007</v>
      </c>
      <c r="D92" s="23">
        <f t="shared" si="148"/>
        <v>8.81</v>
      </c>
      <c r="E92" s="23">
        <f t="shared" si="149"/>
        <v>9.4599999999999991</v>
      </c>
      <c r="F92" s="23">
        <f t="shared" si="154"/>
        <v>575.75899999999979</v>
      </c>
      <c r="G92" s="23">
        <f t="shared" si="155"/>
        <v>669.89300000000003</v>
      </c>
      <c r="H92" s="23">
        <f t="shared" si="156"/>
        <v>0</v>
      </c>
      <c r="I92" s="23">
        <f t="shared" si="157"/>
        <v>0</v>
      </c>
      <c r="J92" s="23">
        <f t="shared" si="150"/>
        <v>584.56899999999973</v>
      </c>
      <c r="K92" s="23">
        <f t="shared" si="151"/>
        <v>679.35300000000007</v>
      </c>
      <c r="L92" s="25">
        <f>AK92</f>
        <v>0</v>
      </c>
      <c r="M92" s="25">
        <f>AN92</f>
        <v>0</v>
      </c>
      <c r="N92" s="25">
        <f t="shared" si="158"/>
        <v>0</v>
      </c>
      <c r="O92" s="25">
        <f t="shared" si="159"/>
        <v>0</v>
      </c>
      <c r="P92" s="25">
        <f>CM92</f>
        <v>0</v>
      </c>
      <c r="Q92" s="25">
        <f>CP92</f>
        <v>0</v>
      </c>
      <c r="R92" s="25">
        <f t="shared" si="92"/>
        <v>0</v>
      </c>
      <c r="S92" s="25">
        <f t="shared" si="93"/>
        <v>0</v>
      </c>
      <c r="T92" s="17">
        <f t="shared" ref="T92:T101" si="162">AL92</f>
        <v>0</v>
      </c>
      <c r="U92" s="17">
        <f t="shared" ref="U92:U101" si="163">AO92</f>
        <v>0</v>
      </c>
      <c r="V92" s="17">
        <f t="shared" si="143"/>
        <v>0</v>
      </c>
      <c r="W92" s="17">
        <f t="shared" si="144"/>
        <v>0</v>
      </c>
      <c r="X92" s="17">
        <f t="shared" si="126"/>
        <v>0</v>
      </c>
      <c r="Y92" s="17">
        <f t="shared" si="127"/>
        <v>0</v>
      </c>
      <c r="Z92" s="17">
        <f t="shared" si="128"/>
        <v>0</v>
      </c>
      <c r="AA92" s="17">
        <f t="shared" si="129"/>
        <v>0</v>
      </c>
      <c r="AB92" s="27">
        <f t="shared" si="160"/>
        <v>8.81</v>
      </c>
      <c r="AC92" s="27">
        <f t="shared" si="161"/>
        <v>9.4599999999999991</v>
      </c>
      <c r="AD92" s="27">
        <f t="shared" si="130"/>
        <v>575.75899999999979</v>
      </c>
      <c r="AE92" s="27">
        <f t="shared" si="131"/>
        <v>669.89300000000003</v>
      </c>
      <c r="AF92" s="27">
        <f t="shared" si="132"/>
        <v>0</v>
      </c>
      <c r="AG92" s="27">
        <f t="shared" si="133"/>
        <v>0</v>
      </c>
      <c r="AH92" s="27">
        <f t="shared" si="134"/>
        <v>584.56899999999973</v>
      </c>
      <c r="AI92" s="27">
        <f t="shared" si="135"/>
        <v>679.35300000000007</v>
      </c>
      <c r="AJ92" s="17">
        <v>8.81</v>
      </c>
      <c r="AK92" s="10">
        <v>0</v>
      </c>
      <c r="AL92" s="10">
        <v>0</v>
      </c>
      <c r="AM92" s="8">
        <v>9.4599999999999991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10">
        <v>0</v>
      </c>
      <c r="AT92" s="10">
        <v>0</v>
      </c>
      <c r="AU92" s="10">
        <v>0</v>
      </c>
      <c r="AV92" s="10">
        <v>0</v>
      </c>
      <c r="AW92" s="10">
        <v>0</v>
      </c>
      <c r="AX92" s="10">
        <v>0</v>
      </c>
      <c r="AY92" s="10">
        <v>0</v>
      </c>
      <c r="AZ92" s="10">
        <v>0</v>
      </c>
      <c r="BA92" s="10">
        <v>0</v>
      </c>
      <c r="BB92" s="8">
        <v>59.213000000000001</v>
      </c>
      <c r="BC92" s="10">
        <v>0</v>
      </c>
      <c r="BD92" s="10">
        <v>0</v>
      </c>
      <c r="BE92" s="8">
        <v>59.813000000000002</v>
      </c>
      <c r="BF92" s="10">
        <v>0</v>
      </c>
      <c r="BG92" s="10">
        <v>0</v>
      </c>
      <c r="BH92" s="10">
        <v>0</v>
      </c>
      <c r="BI92" s="10">
        <v>0</v>
      </c>
      <c r="BJ92" s="10">
        <v>0</v>
      </c>
      <c r="BK92" s="10">
        <v>0</v>
      </c>
      <c r="BL92" s="10">
        <v>0</v>
      </c>
      <c r="BM92" s="10">
        <v>0</v>
      </c>
      <c r="BN92" s="10">
        <v>0</v>
      </c>
      <c r="BO92" s="10">
        <v>0</v>
      </c>
      <c r="BP92" s="10">
        <v>0</v>
      </c>
      <c r="BQ92" s="10">
        <v>0</v>
      </c>
      <c r="BR92" s="10">
        <v>0</v>
      </c>
      <c r="BS92" s="10">
        <v>0</v>
      </c>
      <c r="BT92" s="10">
        <v>0</v>
      </c>
      <c r="BU92" s="10">
        <v>0</v>
      </c>
      <c r="BV92" s="10">
        <v>0</v>
      </c>
      <c r="BW92" s="10">
        <v>0</v>
      </c>
      <c r="BX92" s="10">
        <v>0</v>
      </c>
      <c r="BY92" s="10">
        <v>0</v>
      </c>
      <c r="BZ92" s="8">
        <v>516.54599999999982</v>
      </c>
      <c r="CA92" s="7">
        <v>0</v>
      </c>
      <c r="CB92" s="7">
        <v>0</v>
      </c>
      <c r="CC92" s="8">
        <v>610.08000000000004</v>
      </c>
      <c r="CD92" s="7">
        <v>0</v>
      </c>
      <c r="CE92" s="10">
        <v>0</v>
      </c>
      <c r="CF92" s="10">
        <v>0</v>
      </c>
      <c r="CG92" s="10">
        <v>0</v>
      </c>
      <c r="CH92" s="10">
        <v>0</v>
      </c>
      <c r="CI92" s="10">
        <v>0</v>
      </c>
      <c r="CJ92" s="10">
        <v>0</v>
      </c>
      <c r="CK92" s="10">
        <v>0</v>
      </c>
      <c r="CL92" s="10">
        <v>0</v>
      </c>
      <c r="CM92" s="10">
        <v>0</v>
      </c>
      <c r="CN92" s="10">
        <v>0</v>
      </c>
      <c r="CO92" s="10">
        <v>0</v>
      </c>
      <c r="CP92" s="10">
        <v>0</v>
      </c>
      <c r="CQ92" s="10">
        <v>0</v>
      </c>
      <c r="CR92" s="10">
        <v>0</v>
      </c>
      <c r="CS92" s="10">
        <v>0</v>
      </c>
      <c r="CT92" s="10">
        <v>0</v>
      </c>
      <c r="CU92" s="10">
        <v>0</v>
      </c>
      <c r="CV92" s="10">
        <v>0</v>
      </c>
      <c r="CW92" s="10">
        <v>0</v>
      </c>
      <c r="CX92" s="14">
        <v>584.56899999999996</v>
      </c>
      <c r="CY92" s="14">
        <v>679.35300000000007</v>
      </c>
      <c r="CZ92" s="14">
        <f t="shared" si="145"/>
        <v>0</v>
      </c>
      <c r="DA92" s="14">
        <f t="shared" si="146"/>
        <v>0</v>
      </c>
      <c r="DB92" s="14">
        <f t="shared" si="147"/>
        <v>0</v>
      </c>
    </row>
    <row r="93" spans="1:106" ht="18.95" customHeight="1" x14ac:dyDescent="0.4">
      <c r="A93" s="18" t="s">
        <v>194</v>
      </c>
      <c r="B93" s="19" t="s">
        <v>195</v>
      </c>
      <c r="C93" s="20">
        <v>595.28999999999985</v>
      </c>
      <c r="D93" s="23">
        <f t="shared" si="148"/>
        <v>5.4009999999999998</v>
      </c>
      <c r="E93" s="23">
        <f t="shared" si="149"/>
        <v>12.756</v>
      </c>
      <c r="F93" s="23">
        <f t="shared" si="154"/>
        <v>589.88899999999978</v>
      </c>
      <c r="G93" s="23">
        <f t="shared" si="155"/>
        <v>817.78699999999992</v>
      </c>
      <c r="H93" s="23">
        <f t="shared" si="156"/>
        <v>0</v>
      </c>
      <c r="I93" s="23">
        <f t="shared" si="157"/>
        <v>0</v>
      </c>
      <c r="J93" s="23">
        <f>D93+F93+H93</f>
        <v>595.28999999999974</v>
      </c>
      <c r="K93" s="23">
        <f>E93+G93+I93</f>
        <v>830.54299999999989</v>
      </c>
      <c r="L93" s="25">
        <f t="shared" ref="L93:L96" si="164">AK93</f>
        <v>0</v>
      </c>
      <c r="M93" s="25">
        <f t="shared" ref="M93:M96" si="165">AN93</f>
        <v>0</v>
      </c>
      <c r="N93" s="25">
        <f t="shared" si="158"/>
        <v>0</v>
      </c>
      <c r="O93" s="25">
        <f t="shared" si="159"/>
        <v>0</v>
      </c>
      <c r="P93" s="25">
        <f>CM93</f>
        <v>0</v>
      </c>
      <c r="Q93" s="25">
        <f>CP93</f>
        <v>0</v>
      </c>
      <c r="R93" s="25">
        <f t="shared" si="92"/>
        <v>0</v>
      </c>
      <c r="S93" s="25">
        <f t="shared" si="93"/>
        <v>0</v>
      </c>
      <c r="T93" s="17">
        <f t="shared" si="162"/>
        <v>0</v>
      </c>
      <c r="U93" s="17">
        <f t="shared" si="163"/>
        <v>0</v>
      </c>
      <c r="V93" s="17">
        <f t="shared" si="143"/>
        <v>0</v>
      </c>
      <c r="W93" s="17">
        <f t="shared" si="144"/>
        <v>0</v>
      </c>
      <c r="X93" s="17">
        <f t="shared" si="126"/>
        <v>0</v>
      </c>
      <c r="Y93" s="17">
        <f t="shared" si="127"/>
        <v>0</v>
      </c>
      <c r="Z93" s="17">
        <f t="shared" si="128"/>
        <v>0</v>
      </c>
      <c r="AA93" s="17">
        <f t="shared" si="129"/>
        <v>0</v>
      </c>
      <c r="AB93" s="27">
        <f t="shared" si="160"/>
        <v>5.4009999999999998</v>
      </c>
      <c r="AC93" s="27">
        <f t="shared" si="161"/>
        <v>12.756</v>
      </c>
      <c r="AD93" s="27">
        <f t="shared" si="130"/>
        <v>589.88899999999978</v>
      </c>
      <c r="AE93" s="27">
        <f t="shared" si="131"/>
        <v>817.78699999999992</v>
      </c>
      <c r="AF93" s="27">
        <f t="shared" si="132"/>
        <v>0</v>
      </c>
      <c r="AG93" s="27">
        <f t="shared" si="133"/>
        <v>0</v>
      </c>
      <c r="AH93" s="27">
        <f t="shared" si="134"/>
        <v>595.28999999999974</v>
      </c>
      <c r="AI93" s="27">
        <f t="shared" si="135"/>
        <v>830.54299999999989</v>
      </c>
      <c r="AJ93" s="17">
        <v>5.4009999999999998</v>
      </c>
      <c r="AK93" s="10">
        <v>0</v>
      </c>
      <c r="AL93" s="10">
        <v>0</v>
      </c>
      <c r="AM93" s="8">
        <v>12.756</v>
      </c>
      <c r="AN93" s="10">
        <v>0</v>
      </c>
      <c r="AO93" s="10">
        <v>0</v>
      </c>
      <c r="AP93" s="10">
        <v>0</v>
      </c>
      <c r="AQ93" s="10">
        <v>0</v>
      </c>
      <c r="AR93" s="10">
        <v>0</v>
      </c>
      <c r="AS93" s="10">
        <v>0</v>
      </c>
      <c r="AT93" s="10">
        <v>0</v>
      </c>
      <c r="AU93" s="10">
        <v>0</v>
      </c>
      <c r="AV93" s="10">
        <v>0</v>
      </c>
      <c r="AW93" s="10">
        <v>0</v>
      </c>
      <c r="AX93" s="10">
        <v>0</v>
      </c>
      <c r="AY93" s="10">
        <v>0</v>
      </c>
      <c r="AZ93" s="10">
        <v>0</v>
      </c>
      <c r="BA93" s="10">
        <v>0</v>
      </c>
      <c r="BB93" s="8">
        <v>43.308000000000007</v>
      </c>
      <c r="BC93" s="10">
        <v>0</v>
      </c>
      <c r="BD93" s="10">
        <v>0</v>
      </c>
      <c r="BE93" s="8">
        <v>43.308000000000007</v>
      </c>
      <c r="BF93" s="10">
        <v>0</v>
      </c>
      <c r="BG93" s="10">
        <v>0</v>
      </c>
      <c r="BH93" s="10">
        <v>0</v>
      </c>
      <c r="BI93" s="10">
        <v>0</v>
      </c>
      <c r="BJ93" s="10">
        <v>0</v>
      </c>
      <c r="BK93" s="10">
        <v>0</v>
      </c>
      <c r="BL93" s="10">
        <v>0</v>
      </c>
      <c r="BM93" s="10">
        <v>0</v>
      </c>
      <c r="BN93" s="10">
        <v>0</v>
      </c>
      <c r="BO93" s="10">
        <v>0</v>
      </c>
      <c r="BP93" s="10">
        <v>0</v>
      </c>
      <c r="BQ93" s="10">
        <v>0</v>
      </c>
      <c r="BR93" s="10">
        <v>0</v>
      </c>
      <c r="BS93" s="10">
        <v>0</v>
      </c>
      <c r="BT93" s="10">
        <v>0</v>
      </c>
      <c r="BU93" s="10">
        <v>0</v>
      </c>
      <c r="BV93" s="10">
        <v>0</v>
      </c>
      <c r="BW93" s="10">
        <v>0</v>
      </c>
      <c r="BX93" s="10">
        <v>0</v>
      </c>
      <c r="BY93" s="10">
        <v>0</v>
      </c>
      <c r="BZ93" s="8">
        <v>546.58099999999979</v>
      </c>
      <c r="CA93" s="7">
        <v>0</v>
      </c>
      <c r="CB93" s="7">
        <v>0</v>
      </c>
      <c r="CC93" s="8">
        <v>774.47899999999993</v>
      </c>
      <c r="CD93" s="7">
        <v>0</v>
      </c>
      <c r="CE93" s="10">
        <v>0</v>
      </c>
      <c r="CF93" s="10">
        <v>0</v>
      </c>
      <c r="CG93" s="10">
        <v>0</v>
      </c>
      <c r="CH93" s="10">
        <v>0</v>
      </c>
      <c r="CI93" s="10">
        <v>0</v>
      </c>
      <c r="CJ93" s="10">
        <v>0</v>
      </c>
      <c r="CK93" s="10">
        <v>0</v>
      </c>
      <c r="CL93" s="10">
        <v>0</v>
      </c>
      <c r="CM93" s="10">
        <v>0</v>
      </c>
      <c r="CN93" s="10">
        <v>0</v>
      </c>
      <c r="CO93" s="10">
        <v>0</v>
      </c>
      <c r="CP93" s="10">
        <v>0</v>
      </c>
      <c r="CQ93" s="10">
        <v>0</v>
      </c>
      <c r="CR93" s="10">
        <v>0</v>
      </c>
      <c r="CS93" s="10">
        <v>0</v>
      </c>
      <c r="CT93" s="10">
        <v>0</v>
      </c>
      <c r="CU93" s="10">
        <v>0</v>
      </c>
      <c r="CV93" s="10">
        <v>0</v>
      </c>
      <c r="CW93" s="10">
        <v>0</v>
      </c>
      <c r="CX93" s="14">
        <v>595.28999999999985</v>
      </c>
      <c r="CY93" s="14">
        <v>827.74299999999982</v>
      </c>
      <c r="CZ93" s="14">
        <f t="shared" si="145"/>
        <v>0</v>
      </c>
      <c r="DA93" s="14">
        <f t="shared" si="146"/>
        <v>2.8000000000000682</v>
      </c>
      <c r="DB93" s="14">
        <f t="shared" si="147"/>
        <v>0</v>
      </c>
    </row>
    <row r="94" spans="1:106" ht="18.95" customHeight="1" x14ac:dyDescent="0.4">
      <c r="A94" s="18" t="s">
        <v>196</v>
      </c>
      <c r="B94" s="19" t="s">
        <v>197</v>
      </c>
      <c r="C94" s="20">
        <v>460.09100000000001</v>
      </c>
      <c r="D94" s="23">
        <f t="shared" si="148"/>
        <v>6.2580000000000009</v>
      </c>
      <c r="E94" s="23">
        <f t="shared" si="149"/>
        <v>16.817</v>
      </c>
      <c r="F94" s="23">
        <f t="shared" si="154"/>
        <v>449.83300000000003</v>
      </c>
      <c r="G94" s="23">
        <f t="shared" si="155"/>
        <v>662.42900000000009</v>
      </c>
      <c r="H94" s="23">
        <f t="shared" si="156"/>
        <v>0</v>
      </c>
      <c r="I94" s="23">
        <f t="shared" si="157"/>
        <v>0</v>
      </c>
      <c r="J94" s="23">
        <f t="shared" ref="J94:J96" si="166">D94+F94+H94</f>
        <v>456.09100000000001</v>
      </c>
      <c r="K94" s="23">
        <f t="shared" ref="K94:K96" si="167">E94+G94+I94</f>
        <v>679.24600000000009</v>
      </c>
      <c r="L94" s="25">
        <f t="shared" si="164"/>
        <v>0.41199999999999998</v>
      </c>
      <c r="M94" s="25">
        <f t="shared" si="165"/>
        <v>0.82399999999999995</v>
      </c>
      <c r="N94" s="25">
        <f t="shared" si="158"/>
        <v>3.5880000000000001</v>
      </c>
      <c r="O94" s="25">
        <f t="shared" si="159"/>
        <v>7.1760000000000002</v>
      </c>
      <c r="P94" s="25">
        <f t="shared" ref="P94:P110" si="168">CM94</f>
        <v>0</v>
      </c>
      <c r="Q94" s="25">
        <f t="shared" ref="Q94:Q110" si="169">CP94</f>
        <v>0</v>
      </c>
      <c r="R94" s="25">
        <f t="shared" si="92"/>
        <v>4</v>
      </c>
      <c r="S94" s="25">
        <f t="shared" si="93"/>
        <v>8</v>
      </c>
      <c r="T94" s="17">
        <f t="shared" si="162"/>
        <v>0</v>
      </c>
      <c r="U94" s="17">
        <f t="shared" si="163"/>
        <v>0</v>
      </c>
      <c r="V94" s="17">
        <f t="shared" si="143"/>
        <v>0</v>
      </c>
      <c r="W94" s="17">
        <f t="shared" si="144"/>
        <v>0</v>
      </c>
      <c r="X94" s="17">
        <f t="shared" si="126"/>
        <v>0</v>
      </c>
      <c r="Y94" s="17">
        <f t="shared" si="127"/>
        <v>0</v>
      </c>
      <c r="Z94" s="17">
        <f t="shared" si="128"/>
        <v>0</v>
      </c>
      <c r="AA94" s="17">
        <f t="shared" si="129"/>
        <v>0</v>
      </c>
      <c r="AB94" s="27">
        <f t="shared" si="160"/>
        <v>6.6700000000000008</v>
      </c>
      <c r="AC94" s="27">
        <f t="shared" si="161"/>
        <v>17.641000000000002</v>
      </c>
      <c r="AD94" s="27">
        <f t="shared" si="130"/>
        <v>453.42100000000005</v>
      </c>
      <c r="AE94" s="27">
        <f t="shared" si="131"/>
        <v>669.60500000000013</v>
      </c>
      <c r="AF94" s="27">
        <f t="shared" si="132"/>
        <v>0</v>
      </c>
      <c r="AG94" s="27">
        <f t="shared" si="133"/>
        <v>0</v>
      </c>
      <c r="AH94" s="27">
        <f t="shared" si="134"/>
        <v>460.09100000000007</v>
      </c>
      <c r="AI94" s="27">
        <f t="shared" si="135"/>
        <v>687.24600000000009</v>
      </c>
      <c r="AJ94" s="17">
        <v>6.2580000000000009</v>
      </c>
      <c r="AK94" s="8">
        <v>0.41199999999999998</v>
      </c>
      <c r="AL94" s="10">
        <v>0</v>
      </c>
      <c r="AM94" s="8">
        <v>16.817</v>
      </c>
      <c r="AN94" s="8">
        <v>0.82399999999999995</v>
      </c>
      <c r="AO94" s="10">
        <v>0</v>
      </c>
      <c r="AP94" s="10">
        <v>0</v>
      </c>
      <c r="AQ94" s="10">
        <v>0</v>
      </c>
      <c r="AR94" s="10">
        <v>0</v>
      </c>
      <c r="AS94" s="10">
        <v>0</v>
      </c>
      <c r="AT94" s="10">
        <v>0</v>
      </c>
      <c r="AU94" s="10">
        <v>0</v>
      </c>
      <c r="AV94" s="10">
        <v>0</v>
      </c>
      <c r="AW94" s="10">
        <v>0</v>
      </c>
      <c r="AX94" s="10">
        <v>0</v>
      </c>
      <c r="AY94" s="10">
        <v>0</v>
      </c>
      <c r="AZ94" s="10">
        <v>0</v>
      </c>
      <c r="BA94" s="10">
        <v>0</v>
      </c>
      <c r="BB94" s="10">
        <v>0</v>
      </c>
      <c r="BC94" s="10">
        <v>0</v>
      </c>
      <c r="BD94" s="10">
        <v>0</v>
      </c>
      <c r="BE94" s="10">
        <v>0</v>
      </c>
      <c r="BF94" s="10">
        <v>0</v>
      </c>
      <c r="BG94" s="10">
        <v>0</v>
      </c>
      <c r="BH94" s="10">
        <v>0</v>
      </c>
      <c r="BI94" s="10">
        <v>0</v>
      </c>
      <c r="BJ94" s="10">
        <v>0</v>
      </c>
      <c r="BK94" s="10">
        <v>0</v>
      </c>
      <c r="BL94" s="10">
        <v>0</v>
      </c>
      <c r="BM94" s="10">
        <v>0</v>
      </c>
      <c r="BN94" s="10">
        <v>0</v>
      </c>
      <c r="BO94" s="10">
        <v>0</v>
      </c>
      <c r="BP94" s="10">
        <v>0</v>
      </c>
      <c r="BQ94" s="10">
        <v>0</v>
      </c>
      <c r="BR94" s="10">
        <v>0</v>
      </c>
      <c r="BS94" s="10">
        <v>0</v>
      </c>
      <c r="BT94" s="10">
        <v>0</v>
      </c>
      <c r="BU94" s="10">
        <v>0</v>
      </c>
      <c r="BV94" s="10">
        <v>0</v>
      </c>
      <c r="BW94" s="10">
        <v>0</v>
      </c>
      <c r="BX94" s="10">
        <v>0</v>
      </c>
      <c r="BY94" s="10">
        <v>0</v>
      </c>
      <c r="BZ94" s="8">
        <v>449.83300000000003</v>
      </c>
      <c r="CA94" s="8">
        <v>3.5880000000000001</v>
      </c>
      <c r="CB94" s="7">
        <v>0</v>
      </c>
      <c r="CC94" s="8">
        <v>662.42900000000009</v>
      </c>
      <c r="CD94" s="8">
        <v>7.1760000000000002</v>
      </c>
      <c r="CE94" s="10">
        <v>0</v>
      </c>
      <c r="CF94" s="10">
        <v>0</v>
      </c>
      <c r="CG94" s="10">
        <v>0</v>
      </c>
      <c r="CH94" s="10">
        <v>0</v>
      </c>
      <c r="CI94" s="10">
        <v>0</v>
      </c>
      <c r="CJ94" s="10">
        <v>0</v>
      </c>
      <c r="CK94" s="10">
        <v>0</v>
      </c>
      <c r="CL94" s="10">
        <v>0</v>
      </c>
      <c r="CM94" s="10">
        <v>0</v>
      </c>
      <c r="CN94" s="10">
        <v>0</v>
      </c>
      <c r="CO94" s="10">
        <v>0</v>
      </c>
      <c r="CP94" s="10">
        <v>0</v>
      </c>
      <c r="CQ94" s="10">
        <v>0</v>
      </c>
      <c r="CR94" s="10">
        <v>0</v>
      </c>
      <c r="CS94" s="10">
        <v>0</v>
      </c>
      <c r="CT94" s="10">
        <v>0</v>
      </c>
      <c r="CU94" s="10">
        <v>0</v>
      </c>
      <c r="CV94" s="10">
        <v>0</v>
      </c>
      <c r="CW94" s="10">
        <v>0</v>
      </c>
      <c r="CX94" s="14">
        <v>460.09100000000007</v>
      </c>
      <c r="CY94" s="14">
        <v>687.24599999999987</v>
      </c>
      <c r="CZ94" s="14">
        <f t="shared" si="145"/>
        <v>0</v>
      </c>
      <c r="DA94" s="14">
        <f t="shared" si="146"/>
        <v>0</v>
      </c>
      <c r="DB94" s="14">
        <f t="shared" si="147"/>
        <v>0</v>
      </c>
    </row>
    <row r="95" spans="1:106" ht="18.95" customHeight="1" x14ac:dyDescent="0.4">
      <c r="A95" s="18" t="s">
        <v>198</v>
      </c>
      <c r="B95" s="19" t="s">
        <v>199</v>
      </c>
      <c r="C95" s="20">
        <v>442.19099999999997</v>
      </c>
      <c r="D95" s="23">
        <f t="shared" si="148"/>
        <v>0.56999999999999995</v>
      </c>
      <c r="E95" s="23">
        <f t="shared" si="149"/>
        <v>1.1399999999999999</v>
      </c>
      <c r="F95" s="23">
        <f t="shared" si="154"/>
        <v>428.85500000000002</v>
      </c>
      <c r="G95" s="23">
        <f t="shared" si="155"/>
        <v>628.72199999999998</v>
      </c>
      <c r="H95" s="23">
        <f t="shared" si="156"/>
        <v>0</v>
      </c>
      <c r="I95" s="23">
        <f t="shared" si="157"/>
        <v>0</v>
      </c>
      <c r="J95" s="23">
        <f t="shared" si="166"/>
        <v>429.42500000000001</v>
      </c>
      <c r="K95" s="23">
        <f t="shared" si="167"/>
        <v>629.86199999999997</v>
      </c>
      <c r="L95" s="25">
        <f t="shared" si="164"/>
        <v>0</v>
      </c>
      <c r="M95" s="25">
        <f t="shared" si="165"/>
        <v>0</v>
      </c>
      <c r="N95" s="25">
        <f t="shared" si="158"/>
        <v>12.765999999999998</v>
      </c>
      <c r="O95" s="25">
        <f t="shared" si="159"/>
        <v>16.928999999999998</v>
      </c>
      <c r="P95" s="25">
        <f t="shared" si="168"/>
        <v>0</v>
      </c>
      <c r="Q95" s="25">
        <f t="shared" si="169"/>
        <v>0</v>
      </c>
      <c r="R95" s="25">
        <f t="shared" si="92"/>
        <v>12.765999999999998</v>
      </c>
      <c r="S95" s="25">
        <f t="shared" si="93"/>
        <v>16.928999999999998</v>
      </c>
      <c r="T95" s="17">
        <f t="shared" si="162"/>
        <v>0</v>
      </c>
      <c r="U95" s="17">
        <f t="shared" si="163"/>
        <v>0</v>
      </c>
      <c r="V95" s="17">
        <f t="shared" si="143"/>
        <v>0</v>
      </c>
      <c r="W95" s="17">
        <f t="shared" si="144"/>
        <v>0</v>
      </c>
      <c r="X95" s="17">
        <f t="shared" si="126"/>
        <v>0</v>
      </c>
      <c r="Y95" s="17">
        <f t="shared" si="127"/>
        <v>0</v>
      </c>
      <c r="Z95" s="17">
        <f t="shared" si="128"/>
        <v>0</v>
      </c>
      <c r="AA95" s="17">
        <f t="shared" si="129"/>
        <v>0</v>
      </c>
      <c r="AB95" s="27">
        <f t="shared" si="160"/>
        <v>0.56999999999999995</v>
      </c>
      <c r="AC95" s="27">
        <f t="shared" si="161"/>
        <v>1.1399999999999999</v>
      </c>
      <c r="AD95" s="27">
        <f t="shared" si="130"/>
        <v>441.62100000000004</v>
      </c>
      <c r="AE95" s="27">
        <f t="shared" si="131"/>
        <v>645.65099999999995</v>
      </c>
      <c r="AF95" s="27">
        <f t="shared" si="132"/>
        <v>0</v>
      </c>
      <c r="AG95" s="27">
        <f t="shared" si="133"/>
        <v>0</v>
      </c>
      <c r="AH95" s="27">
        <f t="shared" si="134"/>
        <v>442.19100000000003</v>
      </c>
      <c r="AI95" s="27">
        <f t="shared" si="135"/>
        <v>646.79099999999994</v>
      </c>
      <c r="AJ95" s="17">
        <v>0.56999999999999995</v>
      </c>
      <c r="AK95" s="10">
        <v>0</v>
      </c>
      <c r="AL95" s="10">
        <v>0</v>
      </c>
      <c r="AM95" s="8">
        <v>1.1399999999999999</v>
      </c>
      <c r="AN95" s="10">
        <v>0</v>
      </c>
      <c r="AO95" s="10">
        <v>0</v>
      </c>
      <c r="AP95" s="10">
        <v>0</v>
      </c>
      <c r="AQ95" s="10">
        <v>0</v>
      </c>
      <c r="AR95" s="10">
        <v>0</v>
      </c>
      <c r="AS95" s="10">
        <v>0</v>
      </c>
      <c r="AT95" s="10">
        <v>0</v>
      </c>
      <c r="AU95" s="10">
        <v>0</v>
      </c>
      <c r="AV95" s="10">
        <v>0</v>
      </c>
      <c r="AW95" s="10">
        <v>0</v>
      </c>
      <c r="AX95" s="10">
        <v>0</v>
      </c>
      <c r="AY95" s="10">
        <v>0</v>
      </c>
      <c r="AZ95" s="10">
        <v>0</v>
      </c>
      <c r="BA95" s="10">
        <v>0</v>
      </c>
      <c r="BB95" s="10">
        <v>0</v>
      </c>
      <c r="BC95" s="10">
        <v>0</v>
      </c>
      <c r="BD95" s="10">
        <v>0</v>
      </c>
      <c r="BE95" s="10">
        <v>0</v>
      </c>
      <c r="BF95" s="10">
        <v>0</v>
      </c>
      <c r="BG95" s="10">
        <v>0</v>
      </c>
      <c r="BH95" s="10">
        <v>0</v>
      </c>
      <c r="BI95" s="10">
        <v>0</v>
      </c>
      <c r="BJ95" s="10">
        <v>0</v>
      </c>
      <c r="BK95" s="10">
        <v>0</v>
      </c>
      <c r="BL95" s="10">
        <v>0</v>
      </c>
      <c r="BM95" s="10">
        <v>0</v>
      </c>
      <c r="BN95" s="10">
        <v>0</v>
      </c>
      <c r="BO95" s="10">
        <v>0</v>
      </c>
      <c r="BP95" s="10">
        <v>0</v>
      </c>
      <c r="BQ95" s="10">
        <v>0</v>
      </c>
      <c r="BR95" s="10">
        <v>0</v>
      </c>
      <c r="BS95" s="10">
        <v>0</v>
      </c>
      <c r="BT95" s="10">
        <v>0</v>
      </c>
      <c r="BU95" s="10">
        <v>0</v>
      </c>
      <c r="BV95" s="10">
        <v>0</v>
      </c>
      <c r="BW95" s="10">
        <v>0</v>
      </c>
      <c r="BX95" s="10">
        <v>0</v>
      </c>
      <c r="BY95" s="10">
        <v>0</v>
      </c>
      <c r="BZ95" s="8">
        <v>428.85500000000002</v>
      </c>
      <c r="CA95" s="8">
        <v>12.765999999999998</v>
      </c>
      <c r="CB95" s="7">
        <v>0</v>
      </c>
      <c r="CC95" s="8">
        <v>628.72199999999998</v>
      </c>
      <c r="CD95" s="8">
        <v>16.928999999999998</v>
      </c>
      <c r="CE95" s="10">
        <v>0</v>
      </c>
      <c r="CF95" s="10">
        <v>0</v>
      </c>
      <c r="CG95" s="10">
        <v>0</v>
      </c>
      <c r="CH95" s="10">
        <v>0</v>
      </c>
      <c r="CI95" s="10">
        <v>0</v>
      </c>
      <c r="CJ95" s="10">
        <v>0</v>
      </c>
      <c r="CK95" s="10">
        <v>0</v>
      </c>
      <c r="CL95" s="10">
        <v>0</v>
      </c>
      <c r="CM95" s="10">
        <v>0</v>
      </c>
      <c r="CN95" s="10">
        <v>0</v>
      </c>
      <c r="CO95" s="10">
        <v>0</v>
      </c>
      <c r="CP95" s="10">
        <v>0</v>
      </c>
      <c r="CQ95" s="10">
        <v>0</v>
      </c>
      <c r="CR95" s="10">
        <v>0</v>
      </c>
      <c r="CS95" s="10">
        <v>0</v>
      </c>
      <c r="CT95" s="10">
        <v>0</v>
      </c>
      <c r="CU95" s="10">
        <v>0</v>
      </c>
      <c r="CV95" s="10">
        <v>0</v>
      </c>
      <c r="CW95" s="10">
        <v>0</v>
      </c>
      <c r="CX95" s="14">
        <v>442.19100000000003</v>
      </c>
      <c r="CY95" s="14">
        <v>645.69000000000005</v>
      </c>
      <c r="CZ95" s="14">
        <f t="shared" si="145"/>
        <v>0</v>
      </c>
      <c r="DA95" s="14">
        <f t="shared" si="146"/>
        <v>1.1009999999998854</v>
      </c>
      <c r="DB95" s="14">
        <f t="shared" si="147"/>
        <v>0</v>
      </c>
    </row>
    <row r="96" spans="1:106" ht="18.95" customHeight="1" x14ac:dyDescent="0.4">
      <c r="A96" s="18" t="s">
        <v>200</v>
      </c>
      <c r="B96" s="19" t="s">
        <v>201</v>
      </c>
      <c r="C96" s="20">
        <v>414.66899999999998</v>
      </c>
      <c r="D96" s="23">
        <f t="shared" si="148"/>
        <v>23.742000000000001</v>
      </c>
      <c r="E96" s="23">
        <f t="shared" si="149"/>
        <v>49.202000000000005</v>
      </c>
      <c r="F96" s="23">
        <f t="shared" si="154"/>
        <v>370.52200000000005</v>
      </c>
      <c r="G96" s="23">
        <f t="shared" si="155"/>
        <v>490.60599999999994</v>
      </c>
      <c r="H96" s="23">
        <f>CL96</f>
        <v>0</v>
      </c>
      <c r="I96" s="23">
        <f>CO96</f>
        <v>0</v>
      </c>
      <c r="J96" s="23">
        <f t="shared" si="166"/>
        <v>394.26400000000007</v>
      </c>
      <c r="K96" s="23">
        <f t="shared" si="167"/>
        <v>539.80799999999999</v>
      </c>
      <c r="L96" s="25">
        <f t="shared" si="164"/>
        <v>16.404</v>
      </c>
      <c r="M96" s="25">
        <f t="shared" si="165"/>
        <v>32.808</v>
      </c>
      <c r="N96" s="25">
        <f t="shared" si="158"/>
        <v>4.0009999999999994</v>
      </c>
      <c r="O96" s="25">
        <f t="shared" si="159"/>
        <v>8.0019999999999989</v>
      </c>
      <c r="P96" s="25">
        <f t="shared" si="168"/>
        <v>0</v>
      </c>
      <c r="Q96" s="25">
        <f t="shared" si="169"/>
        <v>0</v>
      </c>
      <c r="R96" s="25">
        <f t="shared" si="92"/>
        <v>20.405000000000001</v>
      </c>
      <c r="S96" s="25">
        <f t="shared" si="93"/>
        <v>40.81</v>
      </c>
      <c r="T96" s="17">
        <f t="shared" si="162"/>
        <v>0</v>
      </c>
      <c r="U96" s="17">
        <f t="shared" si="163"/>
        <v>0</v>
      </c>
      <c r="V96" s="17">
        <f t="shared" si="143"/>
        <v>0</v>
      </c>
      <c r="W96" s="17">
        <f t="shared" si="144"/>
        <v>0</v>
      </c>
      <c r="X96" s="17">
        <f t="shared" si="126"/>
        <v>0</v>
      </c>
      <c r="Y96" s="17">
        <f t="shared" si="127"/>
        <v>0</v>
      </c>
      <c r="Z96" s="17">
        <f t="shared" si="128"/>
        <v>0</v>
      </c>
      <c r="AA96" s="17">
        <f t="shared" si="129"/>
        <v>0</v>
      </c>
      <c r="AB96" s="27">
        <f t="shared" si="160"/>
        <v>40.146000000000001</v>
      </c>
      <c r="AC96" s="27">
        <f t="shared" si="161"/>
        <v>82.01</v>
      </c>
      <c r="AD96" s="27">
        <f t="shared" si="130"/>
        <v>374.52300000000002</v>
      </c>
      <c r="AE96" s="27">
        <f t="shared" si="131"/>
        <v>498.60799999999995</v>
      </c>
      <c r="AF96" s="27">
        <f t="shared" si="132"/>
        <v>0</v>
      </c>
      <c r="AG96" s="27">
        <f t="shared" si="133"/>
        <v>0</v>
      </c>
      <c r="AH96" s="27">
        <f t="shared" si="134"/>
        <v>414.66900000000004</v>
      </c>
      <c r="AI96" s="27">
        <f t="shared" si="135"/>
        <v>580.61799999999994</v>
      </c>
      <c r="AJ96" s="17">
        <v>23.742000000000001</v>
      </c>
      <c r="AK96" s="8">
        <v>16.404</v>
      </c>
      <c r="AL96" s="10">
        <v>0</v>
      </c>
      <c r="AM96" s="8">
        <v>49.202000000000005</v>
      </c>
      <c r="AN96" s="8">
        <v>32.808</v>
      </c>
      <c r="AO96" s="10">
        <v>0</v>
      </c>
      <c r="AP96" s="10">
        <v>0</v>
      </c>
      <c r="AQ96" s="10">
        <v>0</v>
      </c>
      <c r="AR96" s="10">
        <v>0</v>
      </c>
      <c r="AS96" s="10">
        <v>0</v>
      </c>
      <c r="AT96" s="10">
        <v>0</v>
      </c>
      <c r="AU96" s="10">
        <v>0</v>
      </c>
      <c r="AV96" s="10">
        <v>0</v>
      </c>
      <c r="AW96" s="10">
        <v>0</v>
      </c>
      <c r="AX96" s="10">
        <v>0</v>
      </c>
      <c r="AY96" s="10">
        <v>0</v>
      </c>
      <c r="AZ96" s="10">
        <v>0</v>
      </c>
      <c r="BA96" s="10">
        <v>0</v>
      </c>
      <c r="BB96" s="10">
        <v>0</v>
      </c>
      <c r="BC96" s="10">
        <v>0</v>
      </c>
      <c r="BD96" s="10">
        <v>0</v>
      </c>
      <c r="BE96" s="10">
        <v>0</v>
      </c>
      <c r="BF96" s="10">
        <v>0</v>
      </c>
      <c r="BG96" s="10">
        <v>0</v>
      </c>
      <c r="BH96" s="10">
        <v>0</v>
      </c>
      <c r="BI96" s="10">
        <v>0</v>
      </c>
      <c r="BJ96" s="10">
        <v>0</v>
      </c>
      <c r="BK96" s="10">
        <v>0</v>
      </c>
      <c r="BL96" s="10">
        <v>0</v>
      </c>
      <c r="BM96" s="10">
        <v>0</v>
      </c>
      <c r="BN96" s="10">
        <v>0</v>
      </c>
      <c r="BO96" s="10">
        <v>0</v>
      </c>
      <c r="BP96" s="10">
        <v>0</v>
      </c>
      <c r="BQ96" s="10">
        <v>0</v>
      </c>
      <c r="BR96" s="10">
        <v>0</v>
      </c>
      <c r="BS96" s="10">
        <v>0</v>
      </c>
      <c r="BT96" s="10">
        <v>0</v>
      </c>
      <c r="BU96" s="10">
        <v>0</v>
      </c>
      <c r="BV96" s="10">
        <v>0</v>
      </c>
      <c r="BW96" s="10">
        <v>0</v>
      </c>
      <c r="BX96" s="10">
        <v>0</v>
      </c>
      <c r="BY96" s="10">
        <v>0</v>
      </c>
      <c r="BZ96" s="8">
        <v>370.52200000000005</v>
      </c>
      <c r="CA96" s="8">
        <v>4.0009999999999994</v>
      </c>
      <c r="CB96" s="7">
        <v>0</v>
      </c>
      <c r="CC96" s="8">
        <v>490.60599999999994</v>
      </c>
      <c r="CD96" s="8">
        <v>8.0019999999999989</v>
      </c>
      <c r="CE96" s="10">
        <v>0</v>
      </c>
      <c r="CF96" s="10">
        <v>0</v>
      </c>
      <c r="CG96" s="10">
        <v>0</v>
      </c>
      <c r="CH96" s="10">
        <v>0</v>
      </c>
      <c r="CI96" s="10">
        <v>0</v>
      </c>
      <c r="CJ96" s="10">
        <v>0</v>
      </c>
      <c r="CK96" s="10">
        <v>0</v>
      </c>
      <c r="CL96" s="10">
        <v>0</v>
      </c>
      <c r="CM96" s="10">
        <v>0</v>
      </c>
      <c r="CN96" s="10">
        <v>0</v>
      </c>
      <c r="CO96" s="10">
        <v>0</v>
      </c>
      <c r="CP96" s="10">
        <v>0</v>
      </c>
      <c r="CQ96" s="10">
        <v>0</v>
      </c>
      <c r="CR96" s="10">
        <v>0</v>
      </c>
      <c r="CS96" s="10">
        <v>0</v>
      </c>
      <c r="CT96" s="10">
        <v>0</v>
      </c>
      <c r="CU96" s="10">
        <v>0</v>
      </c>
      <c r="CV96" s="10">
        <v>0</v>
      </c>
      <c r="CW96" s="10">
        <v>0</v>
      </c>
      <c r="CX96" s="14">
        <v>414.66900000000004</v>
      </c>
      <c r="CY96" s="14">
        <v>558.23899999999992</v>
      </c>
      <c r="CZ96" s="14">
        <f t="shared" si="145"/>
        <v>0</v>
      </c>
      <c r="DA96" s="14">
        <f t="shared" si="146"/>
        <v>22.379000000000019</v>
      </c>
      <c r="DB96" s="14">
        <f t="shared" si="147"/>
        <v>0</v>
      </c>
    </row>
    <row r="97" spans="1:106" ht="18.95" customHeight="1" x14ac:dyDescent="0.4">
      <c r="A97" s="18" t="s">
        <v>202</v>
      </c>
      <c r="B97" s="19" t="s">
        <v>203</v>
      </c>
      <c r="C97" s="20">
        <v>458.83700000000005</v>
      </c>
      <c r="D97" s="23">
        <f t="shared" si="148"/>
        <v>13.326000000000001</v>
      </c>
      <c r="E97" s="23">
        <f t="shared" si="149"/>
        <v>38.326999999999998</v>
      </c>
      <c r="F97" s="23">
        <f>AP97+AV97+BB97+BH97+BN97+BT97+BZ97+CF97</f>
        <v>442.43199999999996</v>
      </c>
      <c r="G97" s="23">
        <f>AS97+AY97+BE97+BK97+BQ97+BW97+CC97+CI97</f>
        <v>683.6239999999998</v>
      </c>
      <c r="H97" s="23">
        <f t="shared" ref="H97:H109" si="170">CL97</f>
        <v>0</v>
      </c>
      <c r="I97" s="23">
        <f t="shared" ref="I97:I109" si="171">CO97</f>
        <v>0</v>
      </c>
      <c r="J97" s="23">
        <f>D97+F97+H97</f>
        <v>455.75799999999998</v>
      </c>
      <c r="K97" s="23">
        <f>E97+G97+I97</f>
        <v>721.95099999999979</v>
      </c>
      <c r="L97" s="25">
        <f>AK97</f>
        <v>0</v>
      </c>
      <c r="M97" s="25">
        <f>AN97</f>
        <v>0</v>
      </c>
      <c r="N97" s="25">
        <f t="shared" si="158"/>
        <v>3.0790000000000002</v>
      </c>
      <c r="O97" s="25">
        <f t="shared" si="159"/>
        <v>6.1580000000000004</v>
      </c>
      <c r="P97" s="25">
        <f t="shared" si="168"/>
        <v>0</v>
      </c>
      <c r="Q97" s="25">
        <f t="shared" si="169"/>
        <v>0</v>
      </c>
      <c r="R97" s="25">
        <f t="shared" si="92"/>
        <v>3.0790000000000002</v>
      </c>
      <c r="S97" s="25">
        <f t="shared" si="93"/>
        <v>6.1580000000000004</v>
      </c>
      <c r="T97" s="17">
        <f t="shared" si="162"/>
        <v>0</v>
      </c>
      <c r="U97" s="17">
        <f t="shared" si="163"/>
        <v>0</v>
      </c>
      <c r="V97" s="17">
        <f t="shared" si="143"/>
        <v>0</v>
      </c>
      <c r="W97" s="17">
        <f t="shared" si="144"/>
        <v>0</v>
      </c>
      <c r="X97" s="17">
        <f t="shared" si="126"/>
        <v>0</v>
      </c>
      <c r="Y97" s="17">
        <f t="shared" si="127"/>
        <v>0</v>
      </c>
      <c r="Z97" s="17">
        <f t="shared" si="128"/>
        <v>0</v>
      </c>
      <c r="AA97" s="17">
        <f t="shared" si="129"/>
        <v>0</v>
      </c>
      <c r="AB97" s="27">
        <f t="shared" si="160"/>
        <v>13.326000000000001</v>
      </c>
      <c r="AC97" s="27">
        <f t="shared" si="161"/>
        <v>38.326999999999998</v>
      </c>
      <c r="AD97" s="27">
        <f t="shared" si="130"/>
        <v>445.51099999999997</v>
      </c>
      <c r="AE97" s="27">
        <f t="shared" si="131"/>
        <v>689.78199999999981</v>
      </c>
      <c r="AF97" s="27">
        <f t="shared" si="132"/>
        <v>0</v>
      </c>
      <c r="AG97" s="27">
        <f t="shared" si="133"/>
        <v>0</v>
      </c>
      <c r="AH97" s="27">
        <f t="shared" si="134"/>
        <v>458.83699999999999</v>
      </c>
      <c r="AI97" s="27">
        <f t="shared" si="135"/>
        <v>728.10899999999981</v>
      </c>
      <c r="AJ97" s="17">
        <v>13.326000000000001</v>
      </c>
      <c r="AK97" s="10">
        <v>0</v>
      </c>
      <c r="AL97" s="10">
        <v>0</v>
      </c>
      <c r="AM97" s="8">
        <v>38.326999999999998</v>
      </c>
      <c r="AN97" s="10">
        <v>0</v>
      </c>
      <c r="AO97" s="10">
        <v>0</v>
      </c>
      <c r="AP97" s="10">
        <v>0</v>
      </c>
      <c r="AQ97" s="10">
        <v>0</v>
      </c>
      <c r="AR97" s="10">
        <v>0</v>
      </c>
      <c r="AS97" s="10">
        <v>0</v>
      </c>
      <c r="AT97" s="10">
        <v>0</v>
      </c>
      <c r="AU97" s="10">
        <v>0</v>
      </c>
      <c r="AV97" s="10">
        <v>0</v>
      </c>
      <c r="AW97" s="10">
        <v>0</v>
      </c>
      <c r="AX97" s="10">
        <v>0</v>
      </c>
      <c r="AY97" s="10">
        <v>0</v>
      </c>
      <c r="AZ97" s="10">
        <v>0</v>
      </c>
      <c r="BA97" s="10">
        <v>0</v>
      </c>
      <c r="BB97" s="10">
        <v>0</v>
      </c>
      <c r="BC97" s="10">
        <v>0</v>
      </c>
      <c r="BD97" s="10">
        <v>0</v>
      </c>
      <c r="BE97" s="10">
        <v>0</v>
      </c>
      <c r="BF97" s="10">
        <v>0</v>
      </c>
      <c r="BG97" s="10">
        <v>0</v>
      </c>
      <c r="BH97" s="10">
        <v>0</v>
      </c>
      <c r="BI97" s="10">
        <v>0</v>
      </c>
      <c r="BJ97" s="10">
        <v>0</v>
      </c>
      <c r="BK97" s="10">
        <v>0</v>
      </c>
      <c r="BL97" s="10">
        <v>0</v>
      </c>
      <c r="BM97" s="10">
        <v>0</v>
      </c>
      <c r="BN97" s="10">
        <v>0</v>
      </c>
      <c r="BO97" s="10">
        <v>0</v>
      </c>
      <c r="BP97" s="10">
        <v>0</v>
      </c>
      <c r="BQ97" s="10">
        <v>0</v>
      </c>
      <c r="BR97" s="10">
        <v>0</v>
      </c>
      <c r="BS97" s="10">
        <v>0</v>
      </c>
      <c r="BT97" s="10">
        <v>0</v>
      </c>
      <c r="BU97" s="10">
        <v>0</v>
      </c>
      <c r="BV97" s="10">
        <v>0</v>
      </c>
      <c r="BW97" s="10">
        <v>0</v>
      </c>
      <c r="BX97" s="10">
        <v>0</v>
      </c>
      <c r="BY97" s="10">
        <v>0</v>
      </c>
      <c r="BZ97" s="8">
        <v>442.43199999999996</v>
      </c>
      <c r="CA97" s="8">
        <v>3.0790000000000002</v>
      </c>
      <c r="CB97" s="7">
        <v>0</v>
      </c>
      <c r="CC97" s="8">
        <v>683.6239999999998</v>
      </c>
      <c r="CD97" s="8">
        <v>6.1580000000000004</v>
      </c>
      <c r="CE97" s="10">
        <v>0</v>
      </c>
      <c r="CF97" s="10">
        <v>0</v>
      </c>
      <c r="CG97" s="10">
        <v>0</v>
      </c>
      <c r="CH97" s="10">
        <v>0</v>
      </c>
      <c r="CI97" s="10">
        <v>0</v>
      </c>
      <c r="CJ97" s="10">
        <v>0</v>
      </c>
      <c r="CK97" s="10">
        <v>0</v>
      </c>
      <c r="CL97" s="10">
        <v>0</v>
      </c>
      <c r="CM97" s="10">
        <v>0</v>
      </c>
      <c r="CN97" s="10">
        <v>0</v>
      </c>
      <c r="CO97" s="10">
        <v>0</v>
      </c>
      <c r="CP97" s="10">
        <v>0</v>
      </c>
      <c r="CQ97" s="10">
        <v>0</v>
      </c>
      <c r="CR97" s="10">
        <v>0</v>
      </c>
      <c r="CS97" s="10">
        <v>0</v>
      </c>
      <c r="CT97" s="10">
        <v>0</v>
      </c>
      <c r="CU97" s="10">
        <v>0</v>
      </c>
      <c r="CV97" s="10">
        <v>0</v>
      </c>
      <c r="CW97" s="10">
        <v>0</v>
      </c>
      <c r="CX97" s="14">
        <v>459.08500000000015</v>
      </c>
      <c r="CY97" s="14">
        <v>728.85299999999995</v>
      </c>
      <c r="CZ97" s="14">
        <f t="shared" si="145"/>
        <v>-0.24800000000016098</v>
      </c>
      <c r="DA97" s="14">
        <f t="shared" si="146"/>
        <v>-0.74400000000014188</v>
      </c>
      <c r="DB97" s="14">
        <f t="shared" si="147"/>
        <v>0</v>
      </c>
    </row>
    <row r="98" spans="1:106" ht="18.95" customHeight="1" x14ac:dyDescent="0.4">
      <c r="A98" s="18" t="s">
        <v>204</v>
      </c>
      <c r="B98" s="19" t="s">
        <v>205</v>
      </c>
      <c r="C98" s="20">
        <v>501.99399999999997</v>
      </c>
      <c r="D98" s="23">
        <f t="shared" si="148"/>
        <v>1.976</v>
      </c>
      <c r="E98" s="23">
        <f t="shared" si="149"/>
        <v>6.5019999999999998</v>
      </c>
      <c r="F98" s="23">
        <f t="shared" ref="F98" si="172">AP98+AV98+BB98+BH98+BN98+BT98+BZ98+CF98</f>
        <v>486.9679999999999</v>
      </c>
      <c r="G98" s="23">
        <f t="shared" ref="G98" si="173">AS98+AY98+BE98+BK98+BQ98+BW98+CC98+CI98</f>
        <v>662.73899999999992</v>
      </c>
      <c r="H98" s="23">
        <f t="shared" si="170"/>
        <v>0</v>
      </c>
      <c r="I98" s="23">
        <f t="shared" si="171"/>
        <v>0</v>
      </c>
      <c r="J98" s="23">
        <f t="shared" ref="J98:J106" si="174">D98+F98+H98</f>
        <v>488.9439999999999</v>
      </c>
      <c r="K98" s="23">
        <f t="shared" ref="K98:K106" si="175">E98+G98+I98</f>
        <v>669.24099999999987</v>
      </c>
      <c r="L98" s="25">
        <f t="shared" ref="L98:L104" si="176">AK98</f>
        <v>0</v>
      </c>
      <c r="M98" s="25">
        <f t="shared" ref="M98:M104" si="177">AN98</f>
        <v>0</v>
      </c>
      <c r="N98" s="25">
        <f t="shared" si="158"/>
        <v>13.05</v>
      </c>
      <c r="O98" s="25">
        <f t="shared" si="159"/>
        <v>13.05</v>
      </c>
      <c r="P98" s="25">
        <f t="shared" si="168"/>
        <v>0</v>
      </c>
      <c r="Q98" s="25">
        <f t="shared" si="169"/>
        <v>0</v>
      </c>
      <c r="R98" s="25">
        <f t="shared" si="92"/>
        <v>13.05</v>
      </c>
      <c r="S98" s="25">
        <f t="shared" si="93"/>
        <v>13.05</v>
      </c>
      <c r="T98" s="17">
        <f t="shared" si="162"/>
        <v>0</v>
      </c>
      <c r="U98" s="17">
        <f t="shared" si="163"/>
        <v>0</v>
      </c>
      <c r="V98" s="17">
        <f t="shared" si="143"/>
        <v>0</v>
      </c>
      <c r="W98" s="17">
        <f t="shared" si="144"/>
        <v>0</v>
      </c>
      <c r="X98" s="17">
        <f t="shared" si="126"/>
        <v>0</v>
      </c>
      <c r="Y98" s="17">
        <f t="shared" si="127"/>
        <v>0</v>
      </c>
      <c r="Z98" s="17">
        <f t="shared" si="128"/>
        <v>0</v>
      </c>
      <c r="AA98" s="17">
        <f t="shared" si="129"/>
        <v>0</v>
      </c>
      <c r="AB98" s="27">
        <f t="shared" si="160"/>
        <v>1.976</v>
      </c>
      <c r="AC98" s="27">
        <f t="shared" si="161"/>
        <v>6.5019999999999998</v>
      </c>
      <c r="AD98" s="27">
        <f t="shared" si="130"/>
        <v>500.01799999999992</v>
      </c>
      <c r="AE98" s="27">
        <f t="shared" si="131"/>
        <v>675.78899999999987</v>
      </c>
      <c r="AF98" s="27">
        <f t="shared" si="132"/>
        <v>0</v>
      </c>
      <c r="AG98" s="27">
        <f t="shared" si="133"/>
        <v>0</v>
      </c>
      <c r="AH98" s="27">
        <f t="shared" si="134"/>
        <v>501.99399999999991</v>
      </c>
      <c r="AI98" s="27">
        <f t="shared" si="135"/>
        <v>682.29099999999983</v>
      </c>
      <c r="AJ98" s="17">
        <v>1.976</v>
      </c>
      <c r="AK98" s="10">
        <v>0</v>
      </c>
      <c r="AL98" s="10">
        <v>0</v>
      </c>
      <c r="AM98" s="8">
        <v>6.5019999999999998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10">
        <v>0</v>
      </c>
      <c r="AT98" s="10">
        <v>0</v>
      </c>
      <c r="AU98" s="10">
        <v>0</v>
      </c>
      <c r="AV98" s="10">
        <v>0</v>
      </c>
      <c r="AW98" s="10">
        <v>0</v>
      </c>
      <c r="AX98" s="10">
        <v>0</v>
      </c>
      <c r="AY98" s="10">
        <v>0</v>
      </c>
      <c r="AZ98" s="10">
        <v>0</v>
      </c>
      <c r="BA98" s="10">
        <v>0</v>
      </c>
      <c r="BB98" s="10">
        <v>0</v>
      </c>
      <c r="BC98" s="10">
        <v>0</v>
      </c>
      <c r="BD98" s="10">
        <v>0</v>
      </c>
      <c r="BE98" s="10">
        <v>0</v>
      </c>
      <c r="BF98" s="10">
        <v>0</v>
      </c>
      <c r="BG98" s="10">
        <v>0</v>
      </c>
      <c r="BH98" s="10">
        <v>0</v>
      </c>
      <c r="BI98" s="10">
        <v>0</v>
      </c>
      <c r="BJ98" s="10">
        <v>0</v>
      </c>
      <c r="BK98" s="10">
        <v>0</v>
      </c>
      <c r="BL98" s="10">
        <v>0</v>
      </c>
      <c r="BM98" s="10">
        <v>0</v>
      </c>
      <c r="BN98" s="10">
        <v>0</v>
      </c>
      <c r="BO98" s="10">
        <v>0</v>
      </c>
      <c r="BP98" s="10">
        <v>0</v>
      </c>
      <c r="BQ98" s="10">
        <v>0</v>
      </c>
      <c r="BR98" s="10">
        <v>0</v>
      </c>
      <c r="BS98" s="10">
        <v>0</v>
      </c>
      <c r="BT98" s="10">
        <v>0</v>
      </c>
      <c r="BU98" s="10">
        <v>0</v>
      </c>
      <c r="BV98" s="10">
        <v>0</v>
      </c>
      <c r="BW98" s="10">
        <v>0</v>
      </c>
      <c r="BX98" s="10">
        <v>0</v>
      </c>
      <c r="BY98" s="10">
        <v>0</v>
      </c>
      <c r="BZ98" s="8">
        <v>486.9679999999999</v>
      </c>
      <c r="CA98" s="8">
        <v>13.05</v>
      </c>
      <c r="CB98" s="7">
        <v>0</v>
      </c>
      <c r="CC98" s="8">
        <v>662.73899999999992</v>
      </c>
      <c r="CD98" s="8">
        <v>13.05</v>
      </c>
      <c r="CE98" s="10">
        <v>0</v>
      </c>
      <c r="CF98" s="10">
        <v>0</v>
      </c>
      <c r="CG98" s="10">
        <v>0</v>
      </c>
      <c r="CH98" s="10">
        <v>0</v>
      </c>
      <c r="CI98" s="10">
        <v>0</v>
      </c>
      <c r="CJ98" s="10">
        <v>0</v>
      </c>
      <c r="CK98" s="10">
        <v>0</v>
      </c>
      <c r="CL98" s="10">
        <v>0</v>
      </c>
      <c r="CM98" s="10">
        <v>0</v>
      </c>
      <c r="CN98" s="10">
        <v>0</v>
      </c>
      <c r="CO98" s="10">
        <v>0</v>
      </c>
      <c r="CP98" s="10">
        <v>0</v>
      </c>
      <c r="CQ98" s="10">
        <v>0</v>
      </c>
      <c r="CR98" s="10">
        <v>0</v>
      </c>
      <c r="CS98" s="10">
        <v>0</v>
      </c>
      <c r="CT98" s="10">
        <v>0</v>
      </c>
      <c r="CU98" s="10">
        <v>0</v>
      </c>
      <c r="CV98" s="10">
        <v>0</v>
      </c>
      <c r="CW98" s="10">
        <v>0</v>
      </c>
      <c r="CX98" s="14">
        <v>501.99400000000026</v>
      </c>
      <c r="CY98" s="14">
        <v>678.73700000000019</v>
      </c>
      <c r="CZ98" s="14">
        <f t="shared" si="145"/>
        <v>0</v>
      </c>
      <c r="DA98" s="14">
        <f t="shared" si="146"/>
        <v>3.5539999999996326</v>
      </c>
      <c r="DB98" s="14">
        <f t="shared" si="147"/>
        <v>0</v>
      </c>
    </row>
    <row r="99" spans="1:106" ht="18.95" customHeight="1" x14ac:dyDescent="0.4">
      <c r="A99" s="18" t="s">
        <v>206</v>
      </c>
      <c r="B99" s="19" t="s">
        <v>207</v>
      </c>
      <c r="C99" s="20">
        <v>462.28000000000009</v>
      </c>
      <c r="D99" s="23">
        <f t="shared" si="148"/>
        <v>23.890999999999995</v>
      </c>
      <c r="E99" s="23">
        <f t="shared" si="149"/>
        <v>48.231999999999992</v>
      </c>
      <c r="F99" s="23">
        <f>AP99+AV99+BB99+BH99+BN99+BT99+BZ99+CF99</f>
        <v>400.18900000000002</v>
      </c>
      <c r="G99" s="23">
        <f>AS99+AY99+BE99+BK99+BQ99+BW99+CC99+CI99</f>
        <v>621.67199999999968</v>
      </c>
      <c r="H99" s="23">
        <f t="shared" si="170"/>
        <v>0</v>
      </c>
      <c r="I99" s="23">
        <f t="shared" si="171"/>
        <v>0</v>
      </c>
      <c r="J99" s="23">
        <f t="shared" si="174"/>
        <v>424.08000000000004</v>
      </c>
      <c r="K99" s="23">
        <f t="shared" si="175"/>
        <v>669.90399999999966</v>
      </c>
      <c r="L99" s="25">
        <f t="shared" si="176"/>
        <v>0</v>
      </c>
      <c r="M99" s="25">
        <f t="shared" si="177"/>
        <v>0</v>
      </c>
      <c r="N99" s="25">
        <f t="shared" si="158"/>
        <v>38.199999999999996</v>
      </c>
      <c r="O99" s="25">
        <f t="shared" si="159"/>
        <v>44.82</v>
      </c>
      <c r="P99" s="25">
        <f t="shared" si="168"/>
        <v>0</v>
      </c>
      <c r="Q99" s="25">
        <f t="shared" si="169"/>
        <v>0</v>
      </c>
      <c r="R99" s="25">
        <f t="shared" si="92"/>
        <v>38.199999999999996</v>
      </c>
      <c r="S99" s="25">
        <f t="shared" si="93"/>
        <v>44.82</v>
      </c>
      <c r="T99" s="17">
        <f t="shared" si="162"/>
        <v>0</v>
      </c>
      <c r="U99" s="17">
        <f t="shared" si="163"/>
        <v>0</v>
      </c>
      <c r="V99" s="17">
        <f t="shared" si="143"/>
        <v>0</v>
      </c>
      <c r="W99" s="17">
        <f t="shared" si="144"/>
        <v>0</v>
      </c>
      <c r="X99" s="17">
        <f t="shared" si="126"/>
        <v>0</v>
      </c>
      <c r="Y99" s="17">
        <f t="shared" si="127"/>
        <v>0</v>
      </c>
      <c r="Z99" s="17">
        <f t="shared" si="128"/>
        <v>0</v>
      </c>
      <c r="AA99" s="17">
        <f t="shared" si="129"/>
        <v>0</v>
      </c>
      <c r="AB99" s="27">
        <f t="shared" si="160"/>
        <v>23.890999999999995</v>
      </c>
      <c r="AC99" s="27">
        <f t="shared" si="161"/>
        <v>48.231999999999992</v>
      </c>
      <c r="AD99" s="27">
        <f t="shared" si="130"/>
        <v>438.38900000000001</v>
      </c>
      <c r="AE99" s="27">
        <f t="shared" si="131"/>
        <v>666.49199999999973</v>
      </c>
      <c r="AF99" s="27">
        <f t="shared" si="132"/>
        <v>0</v>
      </c>
      <c r="AG99" s="27">
        <f t="shared" si="133"/>
        <v>0</v>
      </c>
      <c r="AH99" s="27">
        <f t="shared" si="134"/>
        <v>462.28000000000003</v>
      </c>
      <c r="AI99" s="27">
        <f t="shared" si="135"/>
        <v>714.72399999999971</v>
      </c>
      <c r="AJ99" s="17">
        <v>23.890999999999995</v>
      </c>
      <c r="AK99" s="10">
        <v>0</v>
      </c>
      <c r="AL99" s="10">
        <v>0</v>
      </c>
      <c r="AM99" s="8">
        <v>48.231999999999992</v>
      </c>
      <c r="AN99" s="10">
        <v>0</v>
      </c>
      <c r="AO99" s="10">
        <v>0</v>
      </c>
      <c r="AP99" s="10">
        <v>0</v>
      </c>
      <c r="AQ99" s="10">
        <v>0</v>
      </c>
      <c r="AR99" s="10">
        <v>0</v>
      </c>
      <c r="AS99" s="10">
        <v>0</v>
      </c>
      <c r="AT99" s="10">
        <v>0</v>
      </c>
      <c r="AU99" s="10">
        <v>0</v>
      </c>
      <c r="AV99" s="10">
        <v>0</v>
      </c>
      <c r="AW99" s="10">
        <v>0</v>
      </c>
      <c r="AX99" s="10">
        <v>0</v>
      </c>
      <c r="AY99" s="10">
        <v>0</v>
      </c>
      <c r="AZ99" s="10">
        <v>0</v>
      </c>
      <c r="BA99" s="10">
        <v>0</v>
      </c>
      <c r="BB99" s="10">
        <v>0</v>
      </c>
      <c r="BC99" s="10">
        <v>0</v>
      </c>
      <c r="BD99" s="10">
        <v>0</v>
      </c>
      <c r="BE99" s="10">
        <v>0</v>
      </c>
      <c r="BF99" s="10">
        <v>0</v>
      </c>
      <c r="BG99" s="10">
        <v>0</v>
      </c>
      <c r="BH99" s="10">
        <v>0</v>
      </c>
      <c r="BI99" s="10">
        <v>0</v>
      </c>
      <c r="BJ99" s="10">
        <v>0</v>
      </c>
      <c r="BK99" s="10">
        <v>0</v>
      </c>
      <c r="BL99" s="10">
        <v>0</v>
      </c>
      <c r="BM99" s="10">
        <v>0</v>
      </c>
      <c r="BN99" s="10">
        <v>0</v>
      </c>
      <c r="BO99" s="10">
        <v>0</v>
      </c>
      <c r="BP99" s="10">
        <v>0</v>
      </c>
      <c r="BQ99" s="10">
        <v>0</v>
      </c>
      <c r="BR99" s="10">
        <v>0</v>
      </c>
      <c r="BS99" s="10">
        <v>0</v>
      </c>
      <c r="BT99" s="10">
        <v>0</v>
      </c>
      <c r="BU99" s="10">
        <v>0</v>
      </c>
      <c r="BV99" s="10">
        <v>0</v>
      </c>
      <c r="BW99" s="10">
        <v>0</v>
      </c>
      <c r="BX99" s="10">
        <v>0</v>
      </c>
      <c r="BY99" s="10">
        <v>0</v>
      </c>
      <c r="BZ99" s="8">
        <v>400.18900000000002</v>
      </c>
      <c r="CA99" s="8">
        <v>38.199999999999996</v>
      </c>
      <c r="CB99" s="7">
        <v>0</v>
      </c>
      <c r="CC99" s="8">
        <v>621.67199999999968</v>
      </c>
      <c r="CD99" s="8">
        <v>44.82</v>
      </c>
      <c r="CE99" s="10">
        <v>0</v>
      </c>
      <c r="CF99" s="10">
        <v>0</v>
      </c>
      <c r="CG99" s="10">
        <v>0</v>
      </c>
      <c r="CH99" s="10">
        <v>0</v>
      </c>
      <c r="CI99" s="10">
        <v>0</v>
      </c>
      <c r="CJ99" s="10">
        <v>0</v>
      </c>
      <c r="CK99" s="10">
        <v>0</v>
      </c>
      <c r="CL99" s="10">
        <v>0</v>
      </c>
      <c r="CM99" s="10">
        <v>0</v>
      </c>
      <c r="CN99" s="10">
        <v>0</v>
      </c>
      <c r="CO99" s="10">
        <v>0</v>
      </c>
      <c r="CP99" s="10">
        <v>0</v>
      </c>
      <c r="CQ99" s="10">
        <v>0</v>
      </c>
      <c r="CR99" s="10">
        <v>0</v>
      </c>
      <c r="CS99" s="10">
        <v>0</v>
      </c>
      <c r="CT99" s="10">
        <v>0</v>
      </c>
      <c r="CU99" s="10">
        <v>0</v>
      </c>
      <c r="CV99" s="10">
        <v>0</v>
      </c>
      <c r="CW99" s="10">
        <v>0</v>
      </c>
      <c r="CX99" s="14">
        <v>462.28000000000003</v>
      </c>
      <c r="CY99" s="14">
        <v>714.72400000000005</v>
      </c>
      <c r="CZ99" s="14">
        <f t="shared" si="145"/>
        <v>0</v>
      </c>
      <c r="DA99" s="14">
        <f t="shared" si="146"/>
        <v>0</v>
      </c>
      <c r="DB99" s="14">
        <f t="shared" si="147"/>
        <v>0</v>
      </c>
    </row>
    <row r="100" spans="1:106" ht="18.95" customHeight="1" x14ac:dyDescent="0.4">
      <c r="A100" s="18" t="s">
        <v>208</v>
      </c>
      <c r="B100" s="19" t="s">
        <v>209</v>
      </c>
      <c r="C100" s="20">
        <v>549.11800000000028</v>
      </c>
      <c r="D100" s="23">
        <f t="shared" si="148"/>
        <v>15.186000000000002</v>
      </c>
      <c r="E100" s="23">
        <f t="shared" si="149"/>
        <v>31.477</v>
      </c>
      <c r="F100" s="23">
        <f t="shared" ref="F100:F107" si="178">AP100+AV100+BB100+BH100+BN100+BT100+BZ100+CF100</f>
        <v>454.41100000000034</v>
      </c>
      <c r="G100" s="23">
        <f t="shared" ref="G100:G107" si="179">AS100+AY100+BE100+BK100+BQ100+BW100+CC100+CI100</f>
        <v>646.24000000000058</v>
      </c>
      <c r="H100" s="23">
        <f t="shared" si="170"/>
        <v>0</v>
      </c>
      <c r="I100" s="23">
        <f t="shared" si="171"/>
        <v>0</v>
      </c>
      <c r="J100" s="23">
        <f t="shared" si="174"/>
        <v>469.59700000000032</v>
      </c>
      <c r="K100" s="23">
        <f t="shared" si="175"/>
        <v>677.71700000000055</v>
      </c>
      <c r="L100" s="25">
        <f t="shared" si="176"/>
        <v>0</v>
      </c>
      <c r="M100" s="25">
        <f t="shared" si="177"/>
        <v>0</v>
      </c>
      <c r="N100" s="25">
        <f t="shared" si="158"/>
        <v>79.521000000000001</v>
      </c>
      <c r="O100" s="25">
        <f t="shared" si="159"/>
        <v>84.84999999999998</v>
      </c>
      <c r="P100" s="25">
        <f t="shared" si="168"/>
        <v>0</v>
      </c>
      <c r="Q100" s="25">
        <f t="shared" si="169"/>
        <v>0</v>
      </c>
      <c r="R100" s="25">
        <f t="shared" si="92"/>
        <v>79.521000000000001</v>
      </c>
      <c r="S100" s="25">
        <f t="shared" si="93"/>
        <v>84.84999999999998</v>
      </c>
      <c r="T100" s="17">
        <f t="shared" si="162"/>
        <v>0</v>
      </c>
      <c r="U100" s="17">
        <f t="shared" si="163"/>
        <v>0</v>
      </c>
      <c r="V100" s="17">
        <f t="shared" si="143"/>
        <v>0</v>
      </c>
      <c r="W100" s="17">
        <f t="shared" si="144"/>
        <v>0</v>
      </c>
      <c r="X100" s="17">
        <f t="shared" si="126"/>
        <v>0</v>
      </c>
      <c r="Y100" s="17">
        <f t="shared" si="127"/>
        <v>0</v>
      </c>
      <c r="Z100" s="17">
        <f t="shared" si="128"/>
        <v>0</v>
      </c>
      <c r="AA100" s="17">
        <f t="shared" si="129"/>
        <v>0</v>
      </c>
      <c r="AB100" s="27">
        <f t="shared" si="160"/>
        <v>15.186000000000002</v>
      </c>
      <c r="AC100" s="27">
        <f t="shared" si="161"/>
        <v>31.477</v>
      </c>
      <c r="AD100" s="27">
        <f t="shared" si="130"/>
        <v>533.93200000000036</v>
      </c>
      <c r="AE100" s="27">
        <f t="shared" si="131"/>
        <v>731.0900000000006</v>
      </c>
      <c r="AF100" s="27">
        <f t="shared" si="132"/>
        <v>0</v>
      </c>
      <c r="AG100" s="27">
        <f t="shared" si="133"/>
        <v>0</v>
      </c>
      <c r="AH100" s="27">
        <f t="shared" si="134"/>
        <v>549.11800000000039</v>
      </c>
      <c r="AI100" s="27">
        <f t="shared" si="135"/>
        <v>762.56700000000058</v>
      </c>
      <c r="AJ100" s="17">
        <v>15.186000000000002</v>
      </c>
      <c r="AK100" s="10">
        <v>0</v>
      </c>
      <c r="AL100" s="10">
        <v>0</v>
      </c>
      <c r="AM100" s="8">
        <v>31.477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10">
        <v>0</v>
      </c>
      <c r="AT100" s="10">
        <v>0</v>
      </c>
      <c r="AU100" s="10">
        <v>0</v>
      </c>
      <c r="AV100" s="10">
        <v>0</v>
      </c>
      <c r="AW100" s="10">
        <v>0</v>
      </c>
      <c r="AX100" s="10">
        <v>0</v>
      </c>
      <c r="AY100" s="10">
        <v>0</v>
      </c>
      <c r="AZ100" s="10">
        <v>0</v>
      </c>
      <c r="BA100" s="10">
        <v>0</v>
      </c>
      <c r="BB100" s="8">
        <v>0.47499999999999998</v>
      </c>
      <c r="BC100" s="10">
        <v>0</v>
      </c>
      <c r="BD100" s="10">
        <v>0</v>
      </c>
      <c r="BE100" s="8">
        <v>0.47499999999999998</v>
      </c>
      <c r="BF100" s="10">
        <v>0</v>
      </c>
      <c r="BG100" s="10">
        <v>0</v>
      </c>
      <c r="BH100" s="8">
        <v>19.8</v>
      </c>
      <c r="BI100" s="8">
        <v>16.248999999999999</v>
      </c>
      <c r="BJ100" s="10">
        <v>0</v>
      </c>
      <c r="BK100" s="8">
        <v>19.8</v>
      </c>
      <c r="BL100" s="8">
        <v>16.248999999999999</v>
      </c>
      <c r="BM100" s="10">
        <v>0</v>
      </c>
      <c r="BN100" s="10">
        <v>0</v>
      </c>
      <c r="BO100" s="10">
        <v>0</v>
      </c>
      <c r="BP100" s="10">
        <v>0</v>
      </c>
      <c r="BQ100" s="10">
        <v>0</v>
      </c>
      <c r="BR100" s="10">
        <v>0</v>
      </c>
      <c r="BS100" s="10">
        <v>0</v>
      </c>
      <c r="BT100" s="10">
        <v>0</v>
      </c>
      <c r="BU100" s="10">
        <v>0</v>
      </c>
      <c r="BV100" s="10">
        <v>0</v>
      </c>
      <c r="BW100" s="10">
        <v>0</v>
      </c>
      <c r="BX100" s="10">
        <v>0</v>
      </c>
      <c r="BY100" s="10">
        <v>0</v>
      </c>
      <c r="BZ100" s="8">
        <v>434.13600000000037</v>
      </c>
      <c r="CA100" s="8">
        <v>63.271999999999998</v>
      </c>
      <c r="CB100" s="7">
        <v>0</v>
      </c>
      <c r="CC100" s="8">
        <v>625.9650000000006</v>
      </c>
      <c r="CD100" s="8">
        <v>68.600999999999985</v>
      </c>
      <c r="CE100" s="10">
        <v>0</v>
      </c>
      <c r="CF100" s="10">
        <v>0</v>
      </c>
      <c r="CG100" s="10">
        <v>0</v>
      </c>
      <c r="CH100" s="10">
        <v>0</v>
      </c>
      <c r="CI100" s="10">
        <v>0</v>
      </c>
      <c r="CJ100" s="10">
        <v>0</v>
      </c>
      <c r="CK100" s="10">
        <v>0</v>
      </c>
      <c r="CL100" s="10">
        <v>0</v>
      </c>
      <c r="CM100" s="10">
        <v>0</v>
      </c>
      <c r="CN100" s="10">
        <v>0</v>
      </c>
      <c r="CO100" s="10">
        <v>0</v>
      </c>
      <c r="CP100" s="10">
        <v>0</v>
      </c>
      <c r="CQ100" s="10">
        <v>0</v>
      </c>
      <c r="CR100" s="10">
        <v>0</v>
      </c>
      <c r="CS100" s="10">
        <v>0</v>
      </c>
      <c r="CT100" s="10">
        <v>0</v>
      </c>
      <c r="CU100" s="10">
        <v>0</v>
      </c>
      <c r="CV100" s="10">
        <v>0</v>
      </c>
      <c r="CW100" s="10">
        <v>0</v>
      </c>
      <c r="CX100" s="14">
        <v>548.86999999999989</v>
      </c>
      <c r="CY100" s="14">
        <v>734.53699999999981</v>
      </c>
      <c r="CZ100" s="14">
        <f t="shared" si="145"/>
        <v>0.24800000000050204</v>
      </c>
      <c r="DA100" s="14">
        <f t="shared" si="146"/>
        <v>28.030000000000769</v>
      </c>
      <c r="DB100" s="14">
        <f t="shared" si="147"/>
        <v>0</v>
      </c>
    </row>
    <row r="101" spans="1:106" ht="18.95" customHeight="1" x14ac:dyDescent="0.4">
      <c r="A101" s="18" t="s">
        <v>210</v>
      </c>
      <c r="B101" s="19" t="s">
        <v>211</v>
      </c>
      <c r="C101" s="20">
        <v>547.06799999999987</v>
      </c>
      <c r="D101" s="23">
        <f t="shared" si="148"/>
        <v>7.988999999999999</v>
      </c>
      <c r="E101" s="23">
        <f t="shared" si="149"/>
        <v>18.082999999999995</v>
      </c>
      <c r="F101" s="23">
        <f t="shared" si="178"/>
        <v>529.02899999999977</v>
      </c>
      <c r="G101" s="23">
        <f t="shared" si="179"/>
        <v>857.74699999999939</v>
      </c>
      <c r="H101" s="23">
        <f t="shared" si="170"/>
        <v>0</v>
      </c>
      <c r="I101" s="23">
        <f t="shared" si="171"/>
        <v>0</v>
      </c>
      <c r="J101" s="23">
        <f t="shared" si="174"/>
        <v>537.0179999999998</v>
      </c>
      <c r="K101" s="23">
        <f t="shared" si="175"/>
        <v>875.82999999999936</v>
      </c>
      <c r="L101" s="25">
        <f t="shared" si="176"/>
        <v>0</v>
      </c>
      <c r="M101" s="25">
        <f t="shared" si="177"/>
        <v>0</v>
      </c>
      <c r="N101" s="25">
        <f t="shared" si="158"/>
        <v>10.050000000000001</v>
      </c>
      <c r="O101" s="25">
        <f t="shared" si="159"/>
        <v>10.050000000000001</v>
      </c>
      <c r="P101" s="25">
        <f t="shared" si="168"/>
        <v>0</v>
      </c>
      <c r="Q101" s="25">
        <f t="shared" si="169"/>
        <v>0</v>
      </c>
      <c r="R101" s="25">
        <f t="shared" si="92"/>
        <v>10.050000000000001</v>
      </c>
      <c r="S101" s="25">
        <f t="shared" si="93"/>
        <v>10.050000000000001</v>
      </c>
      <c r="T101" s="17">
        <f t="shared" si="162"/>
        <v>0</v>
      </c>
      <c r="U101" s="17">
        <f t="shared" si="163"/>
        <v>0</v>
      </c>
      <c r="V101" s="17">
        <f t="shared" si="143"/>
        <v>0</v>
      </c>
      <c r="W101" s="17">
        <f t="shared" si="144"/>
        <v>0</v>
      </c>
      <c r="X101" s="17">
        <f t="shared" si="126"/>
        <v>0</v>
      </c>
      <c r="Y101" s="17">
        <f t="shared" si="127"/>
        <v>0</v>
      </c>
      <c r="Z101" s="17">
        <f t="shared" si="128"/>
        <v>0</v>
      </c>
      <c r="AA101" s="17">
        <f t="shared" si="129"/>
        <v>0</v>
      </c>
      <c r="AB101" s="27">
        <f t="shared" si="160"/>
        <v>7.988999999999999</v>
      </c>
      <c r="AC101" s="27">
        <f t="shared" si="161"/>
        <v>18.082999999999995</v>
      </c>
      <c r="AD101" s="27">
        <f t="shared" si="130"/>
        <v>539.07899999999972</v>
      </c>
      <c r="AE101" s="27">
        <f t="shared" si="131"/>
        <v>867.79699999999934</v>
      </c>
      <c r="AF101" s="27">
        <f t="shared" si="132"/>
        <v>0</v>
      </c>
      <c r="AG101" s="27">
        <f t="shared" si="133"/>
        <v>0</v>
      </c>
      <c r="AH101" s="27">
        <f t="shared" si="134"/>
        <v>547.06799999999976</v>
      </c>
      <c r="AI101" s="27">
        <f t="shared" si="135"/>
        <v>885.87999999999931</v>
      </c>
      <c r="AJ101" s="17">
        <v>7.988999999999999</v>
      </c>
      <c r="AK101" s="10">
        <v>0</v>
      </c>
      <c r="AL101" s="10">
        <v>0</v>
      </c>
      <c r="AM101" s="8">
        <v>18.082999999999995</v>
      </c>
      <c r="AN101" s="10">
        <v>0</v>
      </c>
      <c r="AO101" s="10">
        <v>0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10">
        <v>0</v>
      </c>
      <c r="AX101" s="10">
        <v>0</v>
      </c>
      <c r="AY101" s="10">
        <v>0</v>
      </c>
      <c r="AZ101" s="10">
        <v>0</v>
      </c>
      <c r="BA101" s="10">
        <v>0</v>
      </c>
      <c r="BB101" s="10">
        <v>0</v>
      </c>
      <c r="BC101" s="10">
        <v>0</v>
      </c>
      <c r="BD101" s="10">
        <v>0</v>
      </c>
      <c r="BE101" s="10">
        <v>0</v>
      </c>
      <c r="BF101" s="10">
        <v>0</v>
      </c>
      <c r="BG101" s="10">
        <v>0</v>
      </c>
      <c r="BH101" s="10">
        <v>0</v>
      </c>
      <c r="BI101" s="10">
        <v>0</v>
      </c>
      <c r="BJ101" s="10">
        <v>0</v>
      </c>
      <c r="BK101" s="10">
        <v>0</v>
      </c>
      <c r="BL101" s="10">
        <v>0</v>
      </c>
      <c r="BM101" s="10">
        <v>0</v>
      </c>
      <c r="BN101" s="10">
        <v>0</v>
      </c>
      <c r="BO101" s="10">
        <v>0</v>
      </c>
      <c r="BP101" s="10">
        <v>0</v>
      </c>
      <c r="BQ101" s="10">
        <v>0</v>
      </c>
      <c r="BR101" s="10">
        <v>0</v>
      </c>
      <c r="BS101" s="10">
        <v>0</v>
      </c>
      <c r="BT101" s="10">
        <v>0</v>
      </c>
      <c r="BU101" s="10">
        <v>0</v>
      </c>
      <c r="BV101" s="10">
        <v>0</v>
      </c>
      <c r="BW101" s="10">
        <v>0</v>
      </c>
      <c r="BX101" s="10">
        <v>0</v>
      </c>
      <c r="BY101" s="10">
        <v>0</v>
      </c>
      <c r="BZ101" s="8">
        <v>529.02899999999977</v>
      </c>
      <c r="CA101" s="8">
        <v>10.050000000000001</v>
      </c>
      <c r="CB101" s="7">
        <v>0</v>
      </c>
      <c r="CC101" s="8">
        <v>857.74699999999939</v>
      </c>
      <c r="CD101" s="8">
        <v>10.050000000000001</v>
      </c>
      <c r="CE101" s="10">
        <v>0</v>
      </c>
      <c r="CF101" s="10">
        <v>0</v>
      </c>
      <c r="CG101" s="10">
        <v>0</v>
      </c>
      <c r="CH101" s="10">
        <v>0</v>
      </c>
      <c r="CI101" s="10">
        <v>0</v>
      </c>
      <c r="CJ101" s="10">
        <v>0</v>
      </c>
      <c r="CK101" s="10">
        <v>0</v>
      </c>
      <c r="CL101" s="10">
        <v>0</v>
      </c>
      <c r="CM101" s="10">
        <v>0</v>
      </c>
      <c r="CN101" s="10">
        <v>0</v>
      </c>
      <c r="CO101" s="10">
        <v>0</v>
      </c>
      <c r="CP101" s="10">
        <v>0</v>
      </c>
      <c r="CQ101" s="10">
        <v>0</v>
      </c>
      <c r="CR101" s="10">
        <v>0</v>
      </c>
      <c r="CS101" s="10">
        <v>0</v>
      </c>
      <c r="CT101" s="10">
        <v>0</v>
      </c>
      <c r="CU101" s="10">
        <v>0</v>
      </c>
      <c r="CV101" s="10">
        <v>0</v>
      </c>
      <c r="CW101" s="10">
        <v>0</v>
      </c>
      <c r="CX101" s="14">
        <v>547.06799999999998</v>
      </c>
      <c r="CY101" s="14">
        <v>879.67899999999997</v>
      </c>
      <c r="CZ101" s="14">
        <f t="shared" si="145"/>
        <v>0</v>
      </c>
      <c r="DA101" s="14">
        <f t="shared" si="146"/>
        <v>6.2009999999993397</v>
      </c>
      <c r="DB101" s="14">
        <f t="shared" si="147"/>
        <v>0</v>
      </c>
    </row>
    <row r="102" spans="1:106" ht="18.95" customHeight="1" x14ac:dyDescent="0.4">
      <c r="A102" s="18" t="s">
        <v>212</v>
      </c>
      <c r="B102" s="19" t="s">
        <v>213</v>
      </c>
      <c r="C102" s="20">
        <v>504.75200000000001</v>
      </c>
      <c r="D102" s="23">
        <f t="shared" si="148"/>
        <v>19.097999999999995</v>
      </c>
      <c r="E102" s="23">
        <f t="shared" si="149"/>
        <v>38.106000000000002</v>
      </c>
      <c r="F102" s="23">
        <f t="shared" si="178"/>
        <v>485.65400000000005</v>
      </c>
      <c r="G102" s="23">
        <f t="shared" si="179"/>
        <v>647.12199999999984</v>
      </c>
      <c r="H102" s="23">
        <f t="shared" si="170"/>
        <v>0</v>
      </c>
      <c r="I102" s="23">
        <f t="shared" si="171"/>
        <v>0</v>
      </c>
      <c r="J102" s="23">
        <f t="shared" si="174"/>
        <v>504.75200000000007</v>
      </c>
      <c r="K102" s="23">
        <f t="shared" si="175"/>
        <v>685.22799999999984</v>
      </c>
      <c r="L102" s="25">
        <f t="shared" si="176"/>
        <v>0</v>
      </c>
      <c r="M102" s="25">
        <f t="shared" si="177"/>
        <v>0</v>
      </c>
      <c r="N102" s="25">
        <f t="shared" si="158"/>
        <v>0</v>
      </c>
      <c r="O102" s="25">
        <f t="shared" si="159"/>
        <v>0</v>
      </c>
      <c r="P102" s="25">
        <f t="shared" si="168"/>
        <v>0</v>
      </c>
      <c r="Q102" s="25">
        <f t="shared" si="169"/>
        <v>0</v>
      </c>
      <c r="R102" s="25">
        <f t="shared" si="92"/>
        <v>0</v>
      </c>
      <c r="S102" s="25">
        <f t="shared" si="93"/>
        <v>0</v>
      </c>
      <c r="T102" s="17">
        <f>AL102</f>
        <v>0</v>
      </c>
      <c r="U102" s="17">
        <f>AO102</f>
        <v>0</v>
      </c>
      <c r="V102" s="17">
        <f t="shared" si="143"/>
        <v>0</v>
      </c>
      <c r="W102" s="17">
        <f t="shared" si="144"/>
        <v>0</v>
      </c>
      <c r="X102" s="17">
        <f t="shared" si="126"/>
        <v>0</v>
      </c>
      <c r="Y102" s="17">
        <f t="shared" si="127"/>
        <v>0</v>
      </c>
      <c r="Z102" s="17">
        <f t="shared" si="128"/>
        <v>0</v>
      </c>
      <c r="AA102" s="17">
        <f t="shared" si="129"/>
        <v>0</v>
      </c>
      <c r="AB102" s="27">
        <f t="shared" si="160"/>
        <v>19.097999999999995</v>
      </c>
      <c r="AC102" s="27">
        <f t="shared" si="161"/>
        <v>38.106000000000002</v>
      </c>
      <c r="AD102" s="27">
        <f t="shared" si="130"/>
        <v>485.65400000000005</v>
      </c>
      <c r="AE102" s="27">
        <f t="shared" si="131"/>
        <v>647.12199999999984</v>
      </c>
      <c r="AF102" s="27">
        <f t="shared" si="132"/>
        <v>0</v>
      </c>
      <c r="AG102" s="27">
        <f t="shared" si="133"/>
        <v>0</v>
      </c>
      <c r="AH102" s="27">
        <f t="shared" si="134"/>
        <v>504.75200000000007</v>
      </c>
      <c r="AI102" s="27">
        <f t="shared" si="135"/>
        <v>685.22799999999984</v>
      </c>
      <c r="AJ102" s="17">
        <v>19.097999999999995</v>
      </c>
      <c r="AK102" s="10">
        <v>0</v>
      </c>
      <c r="AL102" s="10">
        <v>0</v>
      </c>
      <c r="AM102" s="8">
        <v>38.106000000000002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10">
        <v>0</v>
      </c>
      <c r="AT102" s="10">
        <v>0</v>
      </c>
      <c r="AU102" s="10">
        <v>0</v>
      </c>
      <c r="AV102" s="10">
        <v>0</v>
      </c>
      <c r="AW102" s="10">
        <v>0</v>
      </c>
      <c r="AX102" s="10">
        <v>0</v>
      </c>
      <c r="AY102" s="10">
        <v>0</v>
      </c>
      <c r="AZ102" s="10">
        <v>0</v>
      </c>
      <c r="BA102" s="10">
        <v>0</v>
      </c>
      <c r="BB102" s="8">
        <v>1.4</v>
      </c>
      <c r="BC102" s="10">
        <v>0</v>
      </c>
      <c r="BD102" s="10">
        <v>0</v>
      </c>
      <c r="BE102" s="8">
        <v>1.4</v>
      </c>
      <c r="BF102" s="10">
        <v>0</v>
      </c>
      <c r="BG102" s="10">
        <v>0</v>
      </c>
      <c r="BH102" s="10">
        <v>0</v>
      </c>
      <c r="BI102" s="10">
        <v>0</v>
      </c>
      <c r="BJ102" s="10">
        <v>0</v>
      </c>
      <c r="BK102" s="10">
        <v>0</v>
      </c>
      <c r="BL102" s="10">
        <v>0</v>
      </c>
      <c r="BM102" s="10">
        <v>0</v>
      </c>
      <c r="BN102" s="10">
        <v>0</v>
      </c>
      <c r="BO102" s="10">
        <v>0</v>
      </c>
      <c r="BP102" s="10">
        <v>0</v>
      </c>
      <c r="BQ102" s="10">
        <v>0</v>
      </c>
      <c r="BR102" s="10">
        <v>0</v>
      </c>
      <c r="BS102" s="10">
        <v>0</v>
      </c>
      <c r="BT102" s="10">
        <v>0</v>
      </c>
      <c r="BU102" s="10">
        <v>0</v>
      </c>
      <c r="BV102" s="10">
        <v>0</v>
      </c>
      <c r="BW102" s="10">
        <v>0</v>
      </c>
      <c r="BX102" s="10">
        <v>0</v>
      </c>
      <c r="BY102" s="10">
        <v>0</v>
      </c>
      <c r="BZ102" s="8">
        <v>484.25400000000008</v>
      </c>
      <c r="CA102" s="7">
        <v>0</v>
      </c>
      <c r="CB102" s="7">
        <v>0</v>
      </c>
      <c r="CC102" s="8">
        <v>645.72199999999987</v>
      </c>
      <c r="CD102" s="7">
        <v>0</v>
      </c>
      <c r="CE102" s="10">
        <v>0</v>
      </c>
      <c r="CF102" s="10">
        <v>0</v>
      </c>
      <c r="CG102" s="10">
        <v>0</v>
      </c>
      <c r="CH102" s="10">
        <v>0</v>
      </c>
      <c r="CI102" s="10">
        <v>0</v>
      </c>
      <c r="CJ102" s="10">
        <v>0</v>
      </c>
      <c r="CK102" s="10">
        <v>0</v>
      </c>
      <c r="CL102" s="10">
        <v>0</v>
      </c>
      <c r="CM102" s="10">
        <v>0</v>
      </c>
      <c r="CN102" s="10">
        <v>0</v>
      </c>
      <c r="CO102" s="10">
        <v>0</v>
      </c>
      <c r="CP102" s="10">
        <v>0</v>
      </c>
      <c r="CQ102" s="10">
        <v>0</v>
      </c>
      <c r="CR102" s="10">
        <v>0</v>
      </c>
      <c r="CS102" s="10">
        <v>0</v>
      </c>
      <c r="CT102" s="10">
        <v>0</v>
      </c>
      <c r="CU102" s="10">
        <v>0</v>
      </c>
      <c r="CV102" s="10">
        <v>0</v>
      </c>
      <c r="CW102" s="10">
        <v>0</v>
      </c>
      <c r="CX102" s="14">
        <v>504.75200000000024</v>
      </c>
      <c r="CY102" s="14">
        <v>681.35300000000029</v>
      </c>
      <c r="CZ102" s="14">
        <f t="shared" si="145"/>
        <v>0</v>
      </c>
      <c r="DA102" s="14">
        <f t="shared" si="146"/>
        <v>3.8749999999995453</v>
      </c>
      <c r="DB102" s="14">
        <f t="shared" si="147"/>
        <v>0</v>
      </c>
    </row>
    <row r="103" spans="1:106" ht="18.95" customHeight="1" x14ac:dyDescent="0.4">
      <c r="A103" s="18" t="s">
        <v>214</v>
      </c>
      <c r="B103" s="19" t="s">
        <v>215</v>
      </c>
      <c r="C103" s="20">
        <v>543.97500000000014</v>
      </c>
      <c r="D103" s="23">
        <f t="shared" si="148"/>
        <v>11.245000000000001</v>
      </c>
      <c r="E103" s="23">
        <f t="shared" si="149"/>
        <v>15.653</v>
      </c>
      <c r="F103" s="23">
        <f t="shared" si="178"/>
        <v>518.65200000000004</v>
      </c>
      <c r="G103" s="23">
        <f t="shared" si="179"/>
        <v>736.39200000000005</v>
      </c>
      <c r="H103" s="23">
        <f t="shared" si="170"/>
        <v>0</v>
      </c>
      <c r="I103" s="23">
        <f t="shared" si="171"/>
        <v>0</v>
      </c>
      <c r="J103" s="23">
        <f t="shared" si="174"/>
        <v>529.89700000000005</v>
      </c>
      <c r="K103" s="23">
        <f t="shared" si="175"/>
        <v>752.04500000000007</v>
      </c>
      <c r="L103" s="25">
        <f t="shared" si="176"/>
        <v>0</v>
      </c>
      <c r="M103" s="25">
        <f t="shared" si="177"/>
        <v>0</v>
      </c>
      <c r="N103" s="25">
        <f t="shared" si="158"/>
        <v>14.077999999999999</v>
      </c>
      <c r="O103" s="25">
        <f t="shared" si="159"/>
        <v>14.204000000000001</v>
      </c>
      <c r="P103" s="25">
        <f t="shared" si="168"/>
        <v>0</v>
      </c>
      <c r="Q103" s="25">
        <f t="shared" si="169"/>
        <v>0</v>
      </c>
      <c r="R103" s="25">
        <f t="shared" si="92"/>
        <v>14.077999999999999</v>
      </c>
      <c r="S103" s="25">
        <f t="shared" si="93"/>
        <v>14.204000000000001</v>
      </c>
      <c r="T103" s="17">
        <f t="shared" ref="T103:T105" si="180">AL103</f>
        <v>0</v>
      </c>
      <c r="U103" s="17">
        <f t="shared" ref="U103:U105" si="181">AO103</f>
        <v>0</v>
      </c>
      <c r="V103" s="17">
        <f t="shared" si="143"/>
        <v>0</v>
      </c>
      <c r="W103" s="17">
        <f t="shared" si="144"/>
        <v>0</v>
      </c>
      <c r="X103" s="17">
        <f t="shared" si="126"/>
        <v>0</v>
      </c>
      <c r="Y103" s="17">
        <f t="shared" si="127"/>
        <v>0</v>
      </c>
      <c r="Z103" s="17">
        <f t="shared" si="128"/>
        <v>0</v>
      </c>
      <c r="AA103" s="17">
        <f t="shared" si="129"/>
        <v>0</v>
      </c>
      <c r="AB103" s="27">
        <f t="shared" si="160"/>
        <v>11.245000000000001</v>
      </c>
      <c r="AC103" s="27">
        <f t="shared" si="161"/>
        <v>15.653</v>
      </c>
      <c r="AD103" s="27">
        <f t="shared" si="130"/>
        <v>532.73</v>
      </c>
      <c r="AE103" s="27">
        <f t="shared" si="131"/>
        <v>750.596</v>
      </c>
      <c r="AF103" s="27">
        <f t="shared" si="132"/>
        <v>0</v>
      </c>
      <c r="AG103" s="27">
        <f t="shared" si="133"/>
        <v>0</v>
      </c>
      <c r="AH103" s="27">
        <f t="shared" si="134"/>
        <v>543.97500000000002</v>
      </c>
      <c r="AI103" s="27">
        <f t="shared" si="135"/>
        <v>766.24900000000002</v>
      </c>
      <c r="AJ103" s="17">
        <v>11.245000000000001</v>
      </c>
      <c r="AK103" s="10">
        <v>0</v>
      </c>
      <c r="AL103" s="10">
        <v>0</v>
      </c>
      <c r="AM103" s="8">
        <v>15.653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10">
        <v>0</v>
      </c>
      <c r="BB103" s="10">
        <v>0</v>
      </c>
      <c r="BC103" s="10">
        <v>0</v>
      </c>
      <c r="BD103" s="10">
        <v>0</v>
      </c>
      <c r="BE103" s="10">
        <v>0</v>
      </c>
      <c r="BF103" s="10">
        <v>0</v>
      </c>
      <c r="BG103" s="10">
        <v>0</v>
      </c>
      <c r="BH103" s="10">
        <v>0</v>
      </c>
      <c r="BI103" s="10">
        <v>0</v>
      </c>
      <c r="BJ103" s="10">
        <v>0</v>
      </c>
      <c r="BK103" s="10">
        <v>0</v>
      </c>
      <c r="BL103" s="10">
        <v>0</v>
      </c>
      <c r="BM103" s="10">
        <v>0</v>
      </c>
      <c r="BN103" s="10">
        <v>0</v>
      </c>
      <c r="BO103" s="10">
        <v>0</v>
      </c>
      <c r="BP103" s="10">
        <v>0</v>
      </c>
      <c r="BQ103" s="10">
        <v>0</v>
      </c>
      <c r="BR103" s="10">
        <v>0</v>
      </c>
      <c r="BS103" s="10">
        <v>0</v>
      </c>
      <c r="BT103" s="10">
        <v>0</v>
      </c>
      <c r="BU103" s="10">
        <v>0</v>
      </c>
      <c r="BV103" s="10">
        <v>0</v>
      </c>
      <c r="BW103" s="10">
        <v>0</v>
      </c>
      <c r="BX103" s="10">
        <v>0</v>
      </c>
      <c r="BY103" s="10">
        <v>0</v>
      </c>
      <c r="BZ103" s="8">
        <v>518.65200000000004</v>
      </c>
      <c r="CA103" s="8">
        <v>14.077999999999999</v>
      </c>
      <c r="CB103" s="7">
        <v>0</v>
      </c>
      <c r="CC103" s="8">
        <v>736.39200000000005</v>
      </c>
      <c r="CD103" s="8">
        <v>14.204000000000001</v>
      </c>
      <c r="CE103" s="10">
        <v>0</v>
      </c>
      <c r="CF103" s="10">
        <v>0</v>
      </c>
      <c r="CG103" s="10">
        <v>0</v>
      </c>
      <c r="CH103" s="10">
        <v>0</v>
      </c>
      <c r="CI103" s="10">
        <v>0</v>
      </c>
      <c r="CJ103" s="10">
        <v>0</v>
      </c>
      <c r="CK103" s="10">
        <v>0</v>
      </c>
      <c r="CL103" s="10">
        <v>0</v>
      </c>
      <c r="CM103" s="10">
        <v>0</v>
      </c>
      <c r="CN103" s="10">
        <v>0</v>
      </c>
      <c r="CO103" s="10">
        <v>0</v>
      </c>
      <c r="CP103" s="10">
        <v>0</v>
      </c>
      <c r="CQ103" s="10">
        <v>0</v>
      </c>
      <c r="CR103" s="10">
        <v>0</v>
      </c>
      <c r="CS103" s="10">
        <v>0</v>
      </c>
      <c r="CT103" s="10">
        <v>0</v>
      </c>
      <c r="CU103" s="10">
        <v>0</v>
      </c>
      <c r="CV103" s="10">
        <v>0</v>
      </c>
      <c r="CW103" s="10">
        <v>0</v>
      </c>
      <c r="CX103" s="14">
        <v>543.97499999999991</v>
      </c>
      <c r="CY103" s="14">
        <v>735.14</v>
      </c>
      <c r="CZ103" s="14">
        <f t="shared" si="145"/>
        <v>0</v>
      </c>
      <c r="DA103" s="14">
        <f t="shared" si="146"/>
        <v>31.109000000000037</v>
      </c>
      <c r="DB103" s="14">
        <f t="shared" si="147"/>
        <v>0</v>
      </c>
    </row>
    <row r="104" spans="1:106" ht="18.95" customHeight="1" x14ac:dyDescent="0.4">
      <c r="A104" s="18" t="s">
        <v>216</v>
      </c>
      <c r="B104" s="19" t="s">
        <v>217</v>
      </c>
      <c r="C104" s="20">
        <v>519.87699999999961</v>
      </c>
      <c r="D104" s="23">
        <f t="shared" si="148"/>
        <v>2.5409999999999999</v>
      </c>
      <c r="E104" s="23">
        <f t="shared" si="149"/>
        <v>6.569</v>
      </c>
      <c r="F104" s="23">
        <f t="shared" si="178"/>
        <v>517.3359999999999</v>
      </c>
      <c r="G104" s="23">
        <f t="shared" si="179"/>
        <v>652.37199999999984</v>
      </c>
      <c r="H104" s="23">
        <f t="shared" si="170"/>
        <v>0</v>
      </c>
      <c r="I104" s="23">
        <f t="shared" si="171"/>
        <v>0</v>
      </c>
      <c r="J104" s="23">
        <f t="shared" si="174"/>
        <v>519.87699999999995</v>
      </c>
      <c r="K104" s="23">
        <f t="shared" si="175"/>
        <v>658.9409999999998</v>
      </c>
      <c r="L104" s="25">
        <f t="shared" si="176"/>
        <v>0</v>
      </c>
      <c r="M104" s="25">
        <f t="shared" si="177"/>
        <v>0</v>
      </c>
      <c r="N104" s="25">
        <f t="shared" si="158"/>
        <v>0</v>
      </c>
      <c r="O104" s="25">
        <f t="shared" si="159"/>
        <v>0</v>
      </c>
      <c r="P104" s="25">
        <f t="shared" si="168"/>
        <v>0</v>
      </c>
      <c r="Q104" s="25">
        <f t="shared" si="169"/>
        <v>0</v>
      </c>
      <c r="R104" s="25">
        <f t="shared" si="92"/>
        <v>0</v>
      </c>
      <c r="S104" s="25">
        <f t="shared" si="93"/>
        <v>0</v>
      </c>
      <c r="T104" s="17">
        <f t="shared" si="180"/>
        <v>0</v>
      </c>
      <c r="U104" s="17">
        <f t="shared" si="181"/>
        <v>0</v>
      </c>
      <c r="V104" s="17">
        <f t="shared" si="143"/>
        <v>0</v>
      </c>
      <c r="W104" s="17">
        <f t="shared" si="144"/>
        <v>0</v>
      </c>
      <c r="X104" s="17">
        <f t="shared" si="126"/>
        <v>0</v>
      </c>
      <c r="Y104" s="17">
        <f t="shared" si="127"/>
        <v>0</v>
      </c>
      <c r="Z104" s="17">
        <f t="shared" si="128"/>
        <v>0</v>
      </c>
      <c r="AA104" s="17">
        <f t="shared" si="129"/>
        <v>0</v>
      </c>
      <c r="AB104" s="27">
        <f t="shared" si="160"/>
        <v>2.5409999999999999</v>
      </c>
      <c r="AC104" s="27">
        <f t="shared" si="161"/>
        <v>6.569</v>
      </c>
      <c r="AD104" s="27">
        <f t="shared" si="130"/>
        <v>517.3359999999999</v>
      </c>
      <c r="AE104" s="27">
        <f t="shared" si="131"/>
        <v>652.37199999999984</v>
      </c>
      <c r="AF104" s="27">
        <f t="shared" si="132"/>
        <v>0</v>
      </c>
      <c r="AG104" s="27">
        <f t="shared" si="133"/>
        <v>0</v>
      </c>
      <c r="AH104" s="27">
        <f t="shared" si="134"/>
        <v>519.87699999999995</v>
      </c>
      <c r="AI104" s="27">
        <f t="shared" si="135"/>
        <v>658.9409999999998</v>
      </c>
      <c r="AJ104" s="17">
        <v>2.5409999999999999</v>
      </c>
      <c r="AK104" s="17">
        <v>0</v>
      </c>
      <c r="AL104" s="17">
        <v>0</v>
      </c>
      <c r="AM104" s="17">
        <v>6.569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26.169000000000004</v>
      </c>
      <c r="AW104" s="17">
        <v>0</v>
      </c>
      <c r="AX104" s="17">
        <v>0</v>
      </c>
      <c r="AY104" s="17">
        <v>26.169000000000004</v>
      </c>
      <c r="AZ104" s="17">
        <v>0</v>
      </c>
      <c r="BA104" s="17">
        <v>0</v>
      </c>
      <c r="BB104" s="17">
        <v>0</v>
      </c>
      <c r="BC104" s="17">
        <v>0</v>
      </c>
      <c r="BD104" s="17">
        <v>0</v>
      </c>
      <c r="BE104" s="17">
        <v>0</v>
      </c>
      <c r="BF104" s="17">
        <v>0</v>
      </c>
      <c r="BG104" s="17">
        <v>0</v>
      </c>
      <c r="BH104" s="17">
        <v>0</v>
      </c>
      <c r="BI104" s="17">
        <v>0</v>
      </c>
      <c r="BJ104" s="17">
        <v>0</v>
      </c>
      <c r="BK104" s="17">
        <v>0</v>
      </c>
      <c r="BL104" s="17">
        <v>0</v>
      </c>
      <c r="BM104" s="17">
        <v>0</v>
      </c>
      <c r="BN104" s="17">
        <v>0</v>
      </c>
      <c r="BO104" s="17">
        <v>0</v>
      </c>
      <c r="BP104" s="17">
        <v>0</v>
      </c>
      <c r="BQ104" s="17">
        <v>0</v>
      </c>
      <c r="BR104" s="17">
        <v>0</v>
      </c>
      <c r="BS104" s="17">
        <v>0</v>
      </c>
      <c r="BT104" s="17">
        <v>0</v>
      </c>
      <c r="BU104" s="17">
        <v>0</v>
      </c>
      <c r="BV104" s="17">
        <v>0</v>
      </c>
      <c r="BW104" s="17">
        <v>0</v>
      </c>
      <c r="BX104" s="17">
        <v>0</v>
      </c>
      <c r="BY104" s="17">
        <v>0</v>
      </c>
      <c r="BZ104" s="17">
        <v>491.16699999999986</v>
      </c>
      <c r="CA104" s="17">
        <v>0</v>
      </c>
      <c r="CB104" s="17">
        <v>0</v>
      </c>
      <c r="CC104" s="17">
        <v>626.20299999999986</v>
      </c>
      <c r="CD104" s="17">
        <v>0</v>
      </c>
      <c r="CE104" s="17">
        <v>0</v>
      </c>
      <c r="CF104" s="17">
        <v>0</v>
      </c>
      <c r="CG104" s="17">
        <v>0</v>
      </c>
      <c r="CH104" s="17">
        <v>0</v>
      </c>
      <c r="CI104" s="17">
        <v>0</v>
      </c>
      <c r="CJ104" s="17">
        <v>0</v>
      </c>
      <c r="CK104" s="17">
        <v>0</v>
      </c>
      <c r="CL104" s="17">
        <v>0</v>
      </c>
      <c r="CM104" s="17">
        <v>0</v>
      </c>
      <c r="CN104" s="17">
        <v>0</v>
      </c>
      <c r="CO104" s="17">
        <v>0</v>
      </c>
      <c r="CP104" s="17">
        <v>0</v>
      </c>
      <c r="CQ104" s="17">
        <v>0</v>
      </c>
      <c r="CR104" s="17">
        <v>0</v>
      </c>
      <c r="CS104" s="17">
        <v>0</v>
      </c>
      <c r="CT104" s="17">
        <v>0</v>
      </c>
      <c r="CU104" s="17">
        <v>0</v>
      </c>
      <c r="CV104" s="17">
        <v>0</v>
      </c>
      <c r="CW104" s="17">
        <v>0</v>
      </c>
      <c r="CX104" s="14">
        <v>519.87699999999995</v>
      </c>
      <c r="CY104" s="14">
        <v>744.57500000000005</v>
      </c>
      <c r="CZ104" s="14">
        <f t="shared" si="145"/>
        <v>0</v>
      </c>
      <c r="DA104" s="14">
        <f t="shared" si="146"/>
        <v>-85.634000000000242</v>
      </c>
      <c r="DB104" s="14">
        <f t="shared" si="147"/>
        <v>0</v>
      </c>
    </row>
    <row r="105" spans="1:106" ht="18.95" customHeight="1" x14ac:dyDescent="0.4">
      <c r="A105" s="18" t="s">
        <v>218</v>
      </c>
      <c r="B105" s="19" t="s">
        <v>219</v>
      </c>
      <c r="C105" s="20">
        <v>502.57000000000022</v>
      </c>
      <c r="D105" s="23">
        <f t="shared" si="148"/>
        <v>18.058000000000003</v>
      </c>
      <c r="E105" s="23">
        <f t="shared" si="149"/>
        <v>39.532000000000011</v>
      </c>
      <c r="F105" s="23">
        <f t="shared" si="178"/>
        <v>481.012</v>
      </c>
      <c r="G105" s="23">
        <f t="shared" si="179"/>
        <v>706.70700000000022</v>
      </c>
      <c r="H105" s="23">
        <f t="shared" si="170"/>
        <v>0</v>
      </c>
      <c r="I105" s="23">
        <f t="shared" si="171"/>
        <v>0</v>
      </c>
      <c r="J105" s="23">
        <f t="shared" si="174"/>
        <v>499.07</v>
      </c>
      <c r="K105" s="23">
        <f t="shared" si="175"/>
        <v>746.23900000000026</v>
      </c>
      <c r="L105" s="25">
        <f>AK105</f>
        <v>0</v>
      </c>
      <c r="M105" s="25">
        <f>AN105</f>
        <v>0</v>
      </c>
      <c r="N105" s="25">
        <f t="shared" si="158"/>
        <v>3.5</v>
      </c>
      <c r="O105" s="25">
        <f t="shared" si="159"/>
        <v>7.5600000000000005</v>
      </c>
      <c r="P105" s="25">
        <f t="shared" si="168"/>
        <v>0</v>
      </c>
      <c r="Q105" s="25">
        <f t="shared" si="169"/>
        <v>0</v>
      </c>
      <c r="R105" s="25">
        <f t="shared" si="92"/>
        <v>3.5</v>
      </c>
      <c r="S105" s="25">
        <f t="shared" si="93"/>
        <v>7.5600000000000005</v>
      </c>
      <c r="T105" s="17">
        <f t="shared" si="180"/>
        <v>0</v>
      </c>
      <c r="U105" s="17">
        <f t="shared" si="181"/>
        <v>0</v>
      </c>
      <c r="V105" s="17">
        <f t="shared" si="143"/>
        <v>0</v>
      </c>
      <c r="W105" s="17">
        <f t="shared" si="144"/>
        <v>0</v>
      </c>
      <c r="X105" s="17">
        <f t="shared" si="126"/>
        <v>0</v>
      </c>
      <c r="Y105" s="17">
        <f t="shared" si="127"/>
        <v>0</v>
      </c>
      <c r="Z105" s="17">
        <f t="shared" si="128"/>
        <v>0</v>
      </c>
      <c r="AA105" s="17">
        <f t="shared" si="129"/>
        <v>0</v>
      </c>
      <c r="AB105" s="27">
        <f t="shared" si="160"/>
        <v>18.058000000000003</v>
      </c>
      <c r="AC105" s="27">
        <f t="shared" si="161"/>
        <v>39.532000000000011</v>
      </c>
      <c r="AD105" s="27">
        <f t="shared" si="130"/>
        <v>484.512</v>
      </c>
      <c r="AE105" s="27">
        <f t="shared" si="131"/>
        <v>714.26700000000017</v>
      </c>
      <c r="AF105" s="27">
        <f t="shared" si="132"/>
        <v>0</v>
      </c>
      <c r="AG105" s="27">
        <f t="shared" si="133"/>
        <v>0</v>
      </c>
      <c r="AH105" s="27">
        <f t="shared" si="134"/>
        <v>502.57</v>
      </c>
      <c r="AI105" s="27">
        <f t="shared" si="135"/>
        <v>753.79900000000021</v>
      </c>
      <c r="AJ105" s="17">
        <v>18.058000000000003</v>
      </c>
      <c r="AK105" s="10">
        <v>0</v>
      </c>
      <c r="AL105" s="10">
        <v>0</v>
      </c>
      <c r="AM105" s="8">
        <v>39.532000000000011</v>
      </c>
      <c r="AN105" s="10">
        <v>0</v>
      </c>
      <c r="AO105" s="10">
        <v>0</v>
      </c>
      <c r="AP105" s="10">
        <v>0</v>
      </c>
      <c r="AQ105" s="10">
        <v>0</v>
      </c>
      <c r="AR105" s="10">
        <v>0</v>
      </c>
      <c r="AS105" s="10">
        <v>0</v>
      </c>
      <c r="AT105" s="10">
        <v>0</v>
      </c>
      <c r="AU105" s="10">
        <v>0</v>
      </c>
      <c r="AV105" s="8">
        <v>37.271000000000001</v>
      </c>
      <c r="AW105" s="10">
        <v>0</v>
      </c>
      <c r="AX105" s="10">
        <v>0</v>
      </c>
      <c r="AY105" s="8">
        <v>39.684000000000005</v>
      </c>
      <c r="AZ105" s="10">
        <v>0</v>
      </c>
      <c r="BA105" s="10">
        <v>0</v>
      </c>
      <c r="BB105" s="10">
        <v>0</v>
      </c>
      <c r="BC105" s="10">
        <v>0</v>
      </c>
      <c r="BD105" s="10">
        <v>0</v>
      </c>
      <c r="BE105" s="10">
        <v>0</v>
      </c>
      <c r="BF105" s="10">
        <v>0</v>
      </c>
      <c r="BG105" s="10">
        <v>0</v>
      </c>
      <c r="BH105" s="10">
        <v>0</v>
      </c>
      <c r="BI105" s="10">
        <v>0</v>
      </c>
      <c r="BJ105" s="10">
        <v>0</v>
      </c>
      <c r="BK105" s="10">
        <v>0</v>
      </c>
      <c r="BL105" s="10">
        <v>0</v>
      </c>
      <c r="BM105" s="10">
        <v>0</v>
      </c>
      <c r="BN105" s="10">
        <v>0</v>
      </c>
      <c r="BO105" s="10">
        <v>0</v>
      </c>
      <c r="BP105" s="10">
        <v>0</v>
      </c>
      <c r="BQ105" s="10">
        <v>0</v>
      </c>
      <c r="BR105" s="10">
        <v>0</v>
      </c>
      <c r="BS105" s="10">
        <v>0</v>
      </c>
      <c r="BT105" s="10">
        <v>0</v>
      </c>
      <c r="BU105" s="10">
        <v>0</v>
      </c>
      <c r="BV105" s="10">
        <v>0</v>
      </c>
      <c r="BW105" s="10">
        <v>0</v>
      </c>
      <c r="BX105" s="10">
        <v>0</v>
      </c>
      <c r="BY105" s="10">
        <v>0</v>
      </c>
      <c r="BZ105" s="8">
        <v>443.74099999999999</v>
      </c>
      <c r="CA105" s="8">
        <v>3.5</v>
      </c>
      <c r="CB105" s="7">
        <v>0</v>
      </c>
      <c r="CC105" s="8">
        <v>667.02300000000025</v>
      </c>
      <c r="CD105" s="8">
        <v>7.5600000000000005</v>
      </c>
      <c r="CE105" s="10">
        <v>0</v>
      </c>
      <c r="CF105" s="10">
        <v>0</v>
      </c>
      <c r="CG105" s="10">
        <v>0</v>
      </c>
      <c r="CH105" s="10">
        <v>0</v>
      </c>
      <c r="CI105" s="10">
        <v>0</v>
      </c>
      <c r="CJ105" s="10">
        <v>0</v>
      </c>
      <c r="CK105" s="10">
        <v>0</v>
      </c>
      <c r="CL105" s="10">
        <v>0</v>
      </c>
      <c r="CM105" s="10">
        <v>0</v>
      </c>
      <c r="CN105" s="10">
        <v>0</v>
      </c>
      <c r="CO105" s="10">
        <v>0</v>
      </c>
      <c r="CP105" s="10">
        <v>0</v>
      </c>
      <c r="CQ105" s="10">
        <v>0</v>
      </c>
      <c r="CR105" s="10">
        <v>0</v>
      </c>
      <c r="CS105" s="10">
        <v>0</v>
      </c>
      <c r="CT105" s="10">
        <v>0</v>
      </c>
      <c r="CU105" s="10">
        <v>0</v>
      </c>
      <c r="CV105" s="10">
        <v>0</v>
      </c>
      <c r="CW105" s="10">
        <v>0</v>
      </c>
      <c r="CX105" s="14">
        <v>502.56999999999994</v>
      </c>
      <c r="CY105" s="14">
        <v>748.38299999999981</v>
      </c>
      <c r="CZ105" s="14">
        <f t="shared" si="145"/>
        <v>0</v>
      </c>
      <c r="DA105" s="14">
        <f t="shared" si="146"/>
        <v>5.4160000000003947</v>
      </c>
      <c r="DB105" s="14">
        <f t="shared" si="147"/>
        <v>0</v>
      </c>
    </row>
    <row r="106" spans="1:106" ht="18.95" customHeight="1" x14ac:dyDescent="0.4">
      <c r="A106" s="18" t="s">
        <v>220</v>
      </c>
      <c r="B106" s="19" t="s">
        <v>221</v>
      </c>
      <c r="C106" s="20">
        <v>499.39299999999986</v>
      </c>
      <c r="D106" s="23">
        <f t="shared" si="148"/>
        <v>3.754</v>
      </c>
      <c r="E106" s="23">
        <f t="shared" si="149"/>
        <v>7.9329999999999998</v>
      </c>
      <c r="F106" s="23">
        <f t="shared" si="178"/>
        <v>495.63899999999995</v>
      </c>
      <c r="G106" s="23">
        <f t="shared" si="179"/>
        <v>652.78300000000024</v>
      </c>
      <c r="H106" s="23">
        <f t="shared" si="170"/>
        <v>0</v>
      </c>
      <c r="I106" s="23">
        <f t="shared" si="171"/>
        <v>0</v>
      </c>
      <c r="J106" s="23">
        <f t="shared" si="174"/>
        <v>499.39299999999997</v>
      </c>
      <c r="K106" s="23">
        <f t="shared" si="175"/>
        <v>660.71600000000024</v>
      </c>
      <c r="L106" s="25">
        <f t="shared" ref="L106:L110" si="182">AK106</f>
        <v>0</v>
      </c>
      <c r="M106" s="25">
        <f t="shared" ref="M106:M110" si="183">AN106</f>
        <v>0</v>
      </c>
      <c r="N106" s="25">
        <f t="shared" si="158"/>
        <v>0</v>
      </c>
      <c r="O106" s="25">
        <f t="shared" si="159"/>
        <v>0</v>
      </c>
      <c r="P106" s="25">
        <f t="shared" si="168"/>
        <v>0</v>
      </c>
      <c r="Q106" s="25">
        <f t="shared" si="169"/>
        <v>0</v>
      </c>
      <c r="R106" s="25">
        <f t="shared" si="92"/>
        <v>0</v>
      </c>
      <c r="S106" s="25">
        <f t="shared" si="93"/>
        <v>0</v>
      </c>
      <c r="T106" s="17">
        <f t="shared" ref="T106:T110" si="184">AL106</f>
        <v>0</v>
      </c>
      <c r="U106" s="17">
        <f t="shared" ref="U106:U110" si="185">AO106</f>
        <v>0</v>
      </c>
      <c r="V106" s="17">
        <f t="shared" si="143"/>
        <v>0</v>
      </c>
      <c r="W106" s="17">
        <f t="shared" si="144"/>
        <v>0</v>
      </c>
      <c r="X106" s="17">
        <f t="shared" si="126"/>
        <v>0</v>
      </c>
      <c r="Y106" s="17">
        <f t="shared" si="127"/>
        <v>0</v>
      </c>
      <c r="Z106" s="17">
        <f t="shared" si="128"/>
        <v>0</v>
      </c>
      <c r="AA106" s="17">
        <f t="shared" si="129"/>
        <v>0</v>
      </c>
      <c r="AB106" s="27">
        <f t="shared" si="160"/>
        <v>3.754</v>
      </c>
      <c r="AC106" s="27">
        <f t="shared" si="161"/>
        <v>7.9329999999999998</v>
      </c>
      <c r="AD106" s="27">
        <f t="shared" si="130"/>
        <v>495.63899999999995</v>
      </c>
      <c r="AE106" s="27">
        <f t="shared" si="131"/>
        <v>652.78300000000024</v>
      </c>
      <c r="AF106" s="27">
        <f t="shared" si="132"/>
        <v>0</v>
      </c>
      <c r="AG106" s="27">
        <f t="shared" si="133"/>
        <v>0</v>
      </c>
      <c r="AH106" s="27">
        <f t="shared" si="134"/>
        <v>499.39299999999997</v>
      </c>
      <c r="AI106" s="27">
        <f t="shared" si="135"/>
        <v>660.71600000000024</v>
      </c>
      <c r="AJ106" s="17">
        <v>3.754</v>
      </c>
      <c r="AK106" s="10">
        <v>0</v>
      </c>
      <c r="AL106" s="10">
        <v>0</v>
      </c>
      <c r="AM106" s="8">
        <v>7.9329999999999998</v>
      </c>
      <c r="AN106" s="10">
        <v>0</v>
      </c>
      <c r="AO106" s="10">
        <v>0</v>
      </c>
      <c r="AP106" s="10">
        <v>0</v>
      </c>
      <c r="AQ106" s="10">
        <v>0</v>
      </c>
      <c r="AR106" s="10">
        <v>0</v>
      </c>
      <c r="AS106" s="10">
        <v>0</v>
      </c>
      <c r="AT106" s="10">
        <v>0</v>
      </c>
      <c r="AU106" s="10">
        <v>0</v>
      </c>
      <c r="AV106" s="10">
        <v>0</v>
      </c>
      <c r="AW106" s="10">
        <v>0</v>
      </c>
      <c r="AX106" s="10">
        <v>0</v>
      </c>
      <c r="AY106" s="10">
        <v>0</v>
      </c>
      <c r="AZ106" s="10">
        <v>0</v>
      </c>
      <c r="BA106" s="10">
        <v>0</v>
      </c>
      <c r="BB106" s="8">
        <v>0.51700000000000002</v>
      </c>
      <c r="BC106" s="10">
        <v>0</v>
      </c>
      <c r="BD106" s="10">
        <v>0</v>
      </c>
      <c r="BE106" s="8">
        <v>0.51700000000000002</v>
      </c>
      <c r="BF106" s="10">
        <v>0</v>
      </c>
      <c r="BG106" s="10">
        <v>0</v>
      </c>
      <c r="BH106" s="10">
        <v>0</v>
      </c>
      <c r="BI106" s="10">
        <v>0</v>
      </c>
      <c r="BJ106" s="10">
        <v>0</v>
      </c>
      <c r="BK106" s="10">
        <v>0</v>
      </c>
      <c r="BL106" s="10">
        <v>0</v>
      </c>
      <c r="BM106" s="10">
        <v>0</v>
      </c>
      <c r="BN106" s="10">
        <v>0</v>
      </c>
      <c r="BO106" s="10">
        <v>0</v>
      </c>
      <c r="BP106" s="10">
        <v>0</v>
      </c>
      <c r="BQ106" s="10">
        <v>0</v>
      </c>
      <c r="BR106" s="10">
        <v>0</v>
      </c>
      <c r="BS106" s="10">
        <v>0</v>
      </c>
      <c r="BT106" s="10">
        <v>0</v>
      </c>
      <c r="BU106" s="10">
        <v>0</v>
      </c>
      <c r="BV106" s="10">
        <v>0</v>
      </c>
      <c r="BW106" s="10">
        <v>0</v>
      </c>
      <c r="BX106" s="10">
        <v>0</v>
      </c>
      <c r="BY106" s="10">
        <v>0</v>
      </c>
      <c r="BZ106" s="8">
        <v>495.12199999999996</v>
      </c>
      <c r="CA106" s="7">
        <v>0</v>
      </c>
      <c r="CB106" s="7">
        <v>0</v>
      </c>
      <c r="CC106" s="8">
        <v>652.26600000000019</v>
      </c>
      <c r="CD106" s="7">
        <v>0</v>
      </c>
      <c r="CE106" s="10">
        <v>0</v>
      </c>
      <c r="CF106" s="10">
        <v>0</v>
      </c>
      <c r="CG106" s="10">
        <v>0</v>
      </c>
      <c r="CH106" s="10">
        <v>0</v>
      </c>
      <c r="CI106" s="10">
        <v>0</v>
      </c>
      <c r="CJ106" s="10">
        <v>0</v>
      </c>
      <c r="CK106" s="10">
        <v>0</v>
      </c>
      <c r="CL106" s="10">
        <v>0</v>
      </c>
      <c r="CM106" s="10">
        <v>0</v>
      </c>
      <c r="CN106" s="10">
        <v>0</v>
      </c>
      <c r="CO106" s="10">
        <v>0</v>
      </c>
      <c r="CP106" s="10">
        <v>0</v>
      </c>
      <c r="CQ106" s="10">
        <v>0</v>
      </c>
      <c r="CR106" s="10">
        <v>0</v>
      </c>
      <c r="CS106" s="10">
        <v>0</v>
      </c>
      <c r="CT106" s="10">
        <v>0</v>
      </c>
      <c r="CU106" s="10">
        <v>0</v>
      </c>
      <c r="CV106" s="10">
        <v>0</v>
      </c>
      <c r="CW106" s="10">
        <v>0</v>
      </c>
      <c r="CX106" s="14">
        <v>499.39300000000003</v>
      </c>
      <c r="CY106" s="14">
        <v>647.56600000000037</v>
      </c>
      <c r="CZ106" s="14">
        <f t="shared" si="145"/>
        <v>0</v>
      </c>
      <c r="DA106" s="14">
        <f t="shared" si="146"/>
        <v>13.149999999999864</v>
      </c>
      <c r="DB106" s="14">
        <f t="shared" si="147"/>
        <v>0</v>
      </c>
    </row>
    <row r="107" spans="1:106" ht="18.95" customHeight="1" x14ac:dyDescent="0.4">
      <c r="A107" s="18" t="s">
        <v>222</v>
      </c>
      <c r="B107" s="19" t="s">
        <v>223</v>
      </c>
      <c r="C107" s="20">
        <v>466.54199999999975</v>
      </c>
      <c r="D107" s="23">
        <f t="shared" si="148"/>
        <v>4.5350000000000001</v>
      </c>
      <c r="E107" s="23">
        <f t="shared" si="149"/>
        <v>10.162000000000001</v>
      </c>
      <c r="F107" s="23">
        <f t="shared" si="178"/>
        <v>449.92399999999992</v>
      </c>
      <c r="G107" s="23">
        <f t="shared" si="179"/>
        <v>612.54700000000003</v>
      </c>
      <c r="H107" s="23">
        <f t="shared" si="170"/>
        <v>0</v>
      </c>
      <c r="I107" s="23">
        <f t="shared" si="171"/>
        <v>0</v>
      </c>
      <c r="J107" s="23">
        <f>D107+F107+H107</f>
        <v>454.45899999999995</v>
      </c>
      <c r="K107" s="23">
        <f>E107+G107+I107</f>
        <v>622.70900000000006</v>
      </c>
      <c r="L107" s="25">
        <f t="shared" si="182"/>
        <v>12.083</v>
      </c>
      <c r="M107" s="25">
        <f t="shared" si="183"/>
        <v>26.411000000000001</v>
      </c>
      <c r="N107" s="25">
        <f t="shared" si="158"/>
        <v>0</v>
      </c>
      <c r="O107" s="25">
        <f t="shared" si="159"/>
        <v>0</v>
      </c>
      <c r="P107" s="25">
        <f t="shared" si="168"/>
        <v>0</v>
      </c>
      <c r="Q107" s="25">
        <f t="shared" si="169"/>
        <v>0</v>
      </c>
      <c r="R107" s="25">
        <f t="shared" si="92"/>
        <v>12.083</v>
      </c>
      <c r="S107" s="25">
        <f t="shared" si="93"/>
        <v>26.411000000000001</v>
      </c>
      <c r="T107" s="17">
        <f t="shared" si="184"/>
        <v>0</v>
      </c>
      <c r="U107" s="17">
        <f t="shared" si="185"/>
        <v>0</v>
      </c>
      <c r="V107" s="17">
        <f t="shared" si="143"/>
        <v>0</v>
      </c>
      <c r="W107" s="17">
        <f t="shared" si="144"/>
        <v>0</v>
      </c>
      <c r="X107" s="17">
        <f t="shared" si="126"/>
        <v>0</v>
      </c>
      <c r="Y107" s="17">
        <f t="shared" si="127"/>
        <v>0</v>
      </c>
      <c r="Z107" s="17">
        <f t="shared" si="128"/>
        <v>0</v>
      </c>
      <c r="AA107" s="17">
        <f t="shared" si="129"/>
        <v>0</v>
      </c>
      <c r="AB107" s="27">
        <f t="shared" si="160"/>
        <v>16.618000000000002</v>
      </c>
      <c r="AC107" s="27">
        <f t="shared" si="161"/>
        <v>36.573</v>
      </c>
      <c r="AD107" s="27">
        <f t="shared" si="130"/>
        <v>449.92399999999992</v>
      </c>
      <c r="AE107" s="27">
        <f t="shared" si="131"/>
        <v>612.54700000000003</v>
      </c>
      <c r="AF107" s="27">
        <f t="shared" si="132"/>
        <v>0</v>
      </c>
      <c r="AG107" s="27">
        <f t="shared" si="133"/>
        <v>0</v>
      </c>
      <c r="AH107" s="27">
        <f t="shared" si="134"/>
        <v>466.54199999999992</v>
      </c>
      <c r="AI107" s="27">
        <f t="shared" si="135"/>
        <v>649.12</v>
      </c>
      <c r="AJ107" s="17">
        <v>4.5350000000000001</v>
      </c>
      <c r="AK107" s="17">
        <v>12.083</v>
      </c>
      <c r="AL107" s="17">
        <v>0</v>
      </c>
      <c r="AM107" s="17">
        <v>10.162000000000001</v>
      </c>
      <c r="AN107" s="17">
        <v>26.411000000000001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17">
        <v>0</v>
      </c>
      <c r="AX107" s="17">
        <v>0</v>
      </c>
      <c r="AY107" s="17">
        <v>0</v>
      </c>
      <c r="AZ107" s="17">
        <v>0</v>
      </c>
      <c r="BA107" s="17">
        <v>0</v>
      </c>
      <c r="BB107" s="17">
        <v>0</v>
      </c>
      <c r="BC107" s="17">
        <v>0</v>
      </c>
      <c r="BD107" s="17">
        <v>0</v>
      </c>
      <c r="BE107" s="17">
        <v>0</v>
      </c>
      <c r="BF107" s="17">
        <v>0</v>
      </c>
      <c r="BG107" s="17">
        <v>0</v>
      </c>
      <c r="BH107" s="17">
        <v>5.0880000000000001</v>
      </c>
      <c r="BI107" s="17">
        <v>0</v>
      </c>
      <c r="BJ107" s="17">
        <v>0</v>
      </c>
      <c r="BK107" s="17">
        <v>5.0880000000000001</v>
      </c>
      <c r="BL107" s="17">
        <v>0</v>
      </c>
      <c r="BM107" s="17">
        <v>0</v>
      </c>
      <c r="BN107" s="17">
        <v>0</v>
      </c>
      <c r="BO107" s="17">
        <v>0</v>
      </c>
      <c r="BP107" s="17">
        <v>0</v>
      </c>
      <c r="BQ107" s="17">
        <v>0</v>
      </c>
      <c r="BR107" s="17">
        <v>0</v>
      </c>
      <c r="BS107" s="17">
        <v>0</v>
      </c>
      <c r="BT107" s="17">
        <v>0</v>
      </c>
      <c r="BU107" s="17">
        <v>0</v>
      </c>
      <c r="BV107" s="17">
        <v>0</v>
      </c>
      <c r="BW107" s="17">
        <v>0</v>
      </c>
      <c r="BX107" s="17">
        <v>0</v>
      </c>
      <c r="BY107" s="17">
        <v>0</v>
      </c>
      <c r="BZ107" s="17">
        <v>444.8359999999999</v>
      </c>
      <c r="CA107" s="17">
        <v>0</v>
      </c>
      <c r="CB107" s="17">
        <v>0</v>
      </c>
      <c r="CC107" s="17">
        <v>607.45900000000006</v>
      </c>
      <c r="CD107" s="17">
        <v>0</v>
      </c>
      <c r="CE107" s="17">
        <v>0</v>
      </c>
      <c r="CF107" s="17">
        <v>0</v>
      </c>
      <c r="CG107" s="17">
        <v>0</v>
      </c>
      <c r="CH107" s="17">
        <v>0</v>
      </c>
      <c r="CI107" s="17">
        <v>0</v>
      </c>
      <c r="CJ107" s="17">
        <v>0</v>
      </c>
      <c r="CK107" s="17">
        <v>0</v>
      </c>
      <c r="CL107" s="17">
        <v>0</v>
      </c>
      <c r="CM107" s="17">
        <v>0</v>
      </c>
      <c r="CN107" s="17">
        <v>0</v>
      </c>
      <c r="CO107" s="17">
        <v>0</v>
      </c>
      <c r="CP107" s="17">
        <v>0</v>
      </c>
      <c r="CQ107" s="17">
        <v>0</v>
      </c>
      <c r="CR107" s="17">
        <v>0</v>
      </c>
      <c r="CS107" s="17">
        <v>0</v>
      </c>
      <c r="CT107" s="17">
        <v>0</v>
      </c>
      <c r="CU107" s="17">
        <v>0</v>
      </c>
      <c r="CV107" s="17">
        <v>0</v>
      </c>
      <c r="CW107" s="17">
        <v>0</v>
      </c>
      <c r="CX107" s="14">
        <v>466.54199999999997</v>
      </c>
      <c r="CY107" s="14">
        <v>649.12</v>
      </c>
      <c r="CZ107" s="14">
        <f t="shared" si="145"/>
        <v>0</v>
      </c>
      <c r="DA107" s="14">
        <f t="shared" si="146"/>
        <v>0</v>
      </c>
      <c r="DB107" s="14">
        <f t="shared" si="147"/>
        <v>0</v>
      </c>
    </row>
    <row r="108" spans="1:106" ht="18.95" customHeight="1" x14ac:dyDescent="0.4">
      <c r="A108" s="18" t="s">
        <v>224</v>
      </c>
      <c r="B108" s="19" t="s">
        <v>225</v>
      </c>
      <c r="C108" s="20">
        <v>562.10900000000038</v>
      </c>
      <c r="D108" s="23">
        <f t="shared" si="148"/>
        <v>12.379000000000003</v>
      </c>
      <c r="E108" s="23">
        <f t="shared" si="149"/>
        <v>29.092000000000006</v>
      </c>
      <c r="F108" s="23">
        <f>AP108+AV108+BB108+BH108+BN108+BT108+BZ108+CF108</f>
        <v>517.92700000000048</v>
      </c>
      <c r="G108" s="23">
        <f>AS108+AY108+BE108+BK108+BQ108+BW108+CC108+CI108</f>
        <v>773.62800000000129</v>
      </c>
      <c r="H108" s="23">
        <f t="shared" si="170"/>
        <v>0</v>
      </c>
      <c r="I108" s="23">
        <f t="shared" si="171"/>
        <v>0</v>
      </c>
      <c r="J108" s="23">
        <f t="shared" ref="J108:J110" si="186">D108+F108+H108</f>
        <v>530.30600000000049</v>
      </c>
      <c r="K108" s="23">
        <f t="shared" ref="K108:K110" si="187">E108+G108+I108</f>
        <v>802.72000000000128</v>
      </c>
      <c r="L108" s="25">
        <f t="shared" si="182"/>
        <v>2.1829999999999998</v>
      </c>
      <c r="M108" s="25">
        <f t="shared" si="183"/>
        <v>4.3659999999999997</v>
      </c>
      <c r="N108" s="25">
        <f t="shared" si="158"/>
        <v>29.61999999999999</v>
      </c>
      <c r="O108" s="25">
        <f t="shared" si="159"/>
        <v>31.239999999999991</v>
      </c>
      <c r="P108" s="25">
        <f t="shared" si="168"/>
        <v>0</v>
      </c>
      <c r="Q108" s="25">
        <f t="shared" si="169"/>
        <v>0</v>
      </c>
      <c r="R108" s="25">
        <f t="shared" si="92"/>
        <v>31.80299999999999</v>
      </c>
      <c r="S108" s="25">
        <f t="shared" si="93"/>
        <v>35.605999999999995</v>
      </c>
      <c r="T108" s="17">
        <f t="shared" si="184"/>
        <v>0</v>
      </c>
      <c r="U108" s="17">
        <f t="shared" si="185"/>
        <v>0</v>
      </c>
      <c r="V108" s="17">
        <f t="shared" si="143"/>
        <v>0</v>
      </c>
      <c r="W108" s="17">
        <f t="shared" si="144"/>
        <v>0</v>
      </c>
      <c r="X108" s="17">
        <f t="shared" si="126"/>
        <v>0</v>
      </c>
      <c r="Y108" s="17">
        <f t="shared" si="127"/>
        <v>0</v>
      </c>
      <c r="Z108" s="17">
        <f t="shared" si="128"/>
        <v>0</v>
      </c>
      <c r="AA108" s="17">
        <f t="shared" si="129"/>
        <v>0</v>
      </c>
      <c r="AB108" s="27">
        <f t="shared" si="160"/>
        <v>14.562000000000003</v>
      </c>
      <c r="AC108" s="27">
        <f t="shared" si="161"/>
        <v>33.458000000000006</v>
      </c>
      <c r="AD108" s="27">
        <f t="shared" si="130"/>
        <v>547.54700000000048</v>
      </c>
      <c r="AE108" s="27">
        <f t="shared" si="131"/>
        <v>804.8680000000013</v>
      </c>
      <c r="AF108" s="27">
        <f t="shared" si="132"/>
        <v>0</v>
      </c>
      <c r="AG108" s="27">
        <f t="shared" si="133"/>
        <v>0</v>
      </c>
      <c r="AH108" s="27">
        <f t="shared" si="134"/>
        <v>562.10900000000049</v>
      </c>
      <c r="AI108" s="27">
        <f t="shared" si="135"/>
        <v>838.32600000000127</v>
      </c>
      <c r="AJ108" s="17">
        <v>12.379000000000003</v>
      </c>
      <c r="AK108" s="8">
        <v>2.1829999999999998</v>
      </c>
      <c r="AL108" s="10">
        <v>0</v>
      </c>
      <c r="AM108" s="8">
        <v>29.092000000000006</v>
      </c>
      <c r="AN108" s="8">
        <v>4.3659999999999997</v>
      </c>
      <c r="AO108" s="10">
        <v>0</v>
      </c>
      <c r="AP108" s="10">
        <v>0</v>
      </c>
      <c r="AQ108" s="10">
        <v>0</v>
      </c>
      <c r="AR108" s="10">
        <v>0</v>
      </c>
      <c r="AS108" s="10">
        <v>0</v>
      </c>
      <c r="AT108" s="10">
        <v>0</v>
      </c>
      <c r="AU108" s="10">
        <v>0</v>
      </c>
      <c r="AV108" s="10">
        <v>0</v>
      </c>
      <c r="AW108" s="10">
        <v>0</v>
      </c>
      <c r="AX108" s="10">
        <v>0</v>
      </c>
      <c r="AY108" s="10">
        <v>0</v>
      </c>
      <c r="AZ108" s="10">
        <v>0</v>
      </c>
      <c r="BA108" s="10">
        <v>0</v>
      </c>
      <c r="BB108" s="10">
        <v>0</v>
      </c>
      <c r="BC108" s="10">
        <v>0</v>
      </c>
      <c r="BD108" s="10">
        <v>0</v>
      </c>
      <c r="BE108" s="10">
        <v>0</v>
      </c>
      <c r="BF108" s="10">
        <v>0</v>
      </c>
      <c r="BG108" s="10">
        <v>0</v>
      </c>
      <c r="BH108" s="10">
        <v>0</v>
      </c>
      <c r="BI108" s="10">
        <v>0</v>
      </c>
      <c r="BJ108" s="10">
        <v>0</v>
      </c>
      <c r="BK108" s="10">
        <v>0</v>
      </c>
      <c r="BL108" s="10">
        <v>0</v>
      </c>
      <c r="BM108" s="10">
        <v>0</v>
      </c>
      <c r="BN108" s="10">
        <v>0</v>
      </c>
      <c r="BO108" s="10">
        <v>0</v>
      </c>
      <c r="BP108" s="10">
        <v>0</v>
      </c>
      <c r="BQ108" s="10">
        <v>0</v>
      </c>
      <c r="BR108" s="10">
        <v>0</v>
      </c>
      <c r="BS108" s="10">
        <v>0</v>
      </c>
      <c r="BT108" s="10">
        <v>0</v>
      </c>
      <c r="BU108" s="10">
        <v>0</v>
      </c>
      <c r="BV108" s="10">
        <v>0</v>
      </c>
      <c r="BW108" s="10">
        <v>0</v>
      </c>
      <c r="BX108" s="10">
        <v>0</v>
      </c>
      <c r="BY108" s="10">
        <v>0</v>
      </c>
      <c r="BZ108" s="8">
        <v>517.92700000000048</v>
      </c>
      <c r="CA108" s="8">
        <v>29.61999999999999</v>
      </c>
      <c r="CB108" s="7">
        <v>0</v>
      </c>
      <c r="CC108" s="8">
        <v>773.62800000000129</v>
      </c>
      <c r="CD108" s="8">
        <v>31.239999999999991</v>
      </c>
      <c r="CE108" s="10">
        <v>0</v>
      </c>
      <c r="CF108" s="10">
        <v>0</v>
      </c>
      <c r="CG108" s="10">
        <v>0</v>
      </c>
      <c r="CH108" s="10">
        <v>0</v>
      </c>
      <c r="CI108" s="10">
        <v>0</v>
      </c>
      <c r="CJ108" s="10">
        <v>0</v>
      </c>
      <c r="CK108" s="10">
        <v>0</v>
      </c>
      <c r="CL108" s="10">
        <v>0</v>
      </c>
      <c r="CM108" s="10">
        <v>0</v>
      </c>
      <c r="CN108" s="10">
        <v>0</v>
      </c>
      <c r="CO108" s="10">
        <v>0</v>
      </c>
      <c r="CP108" s="10">
        <v>0</v>
      </c>
      <c r="CQ108" s="10">
        <v>0</v>
      </c>
      <c r="CR108" s="10">
        <v>0</v>
      </c>
      <c r="CS108" s="10">
        <v>0</v>
      </c>
      <c r="CT108" s="10">
        <v>0</v>
      </c>
      <c r="CU108" s="10">
        <v>0</v>
      </c>
      <c r="CV108" s="10">
        <v>0</v>
      </c>
      <c r="CW108" s="10">
        <v>0</v>
      </c>
      <c r="CX108" s="14">
        <v>562.10900000000015</v>
      </c>
      <c r="CY108" s="14">
        <v>838.32600000000116</v>
      </c>
      <c r="CZ108" s="14">
        <f t="shared" si="145"/>
        <v>0</v>
      </c>
      <c r="DA108" s="14">
        <f t="shared" si="146"/>
        <v>0</v>
      </c>
      <c r="DB108" s="14">
        <f t="shared" si="147"/>
        <v>0</v>
      </c>
    </row>
    <row r="109" spans="1:106" ht="18.95" customHeight="1" x14ac:dyDescent="0.4">
      <c r="A109" s="18" t="s">
        <v>226</v>
      </c>
      <c r="B109" s="19" t="s">
        <v>227</v>
      </c>
      <c r="C109" s="20">
        <v>438.43299999999994</v>
      </c>
      <c r="D109" s="23">
        <f t="shared" si="148"/>
        <v>7.6229999999999993</v>
      </c>
      <c r="E109" s="23">
        <f t="shared" si="149"/>
        <v>20.075000000000003</v>
      </c>
      <c r="F109" s="23">
        <f t="shared" ref="F109:F110" si="188">AP109+AV109+BB109+BH109+BN109+BT109+BZ109+CF109</f>
        <v>430.80999999999995</v>
      </c>
      <c r="G109" s="23">
        <f t="shared" ref="G109:G110" si="189">AS109+AY109+BE109+BK109+BQ109+BW109+CC109+CI109</f>
        <v>658.625</v>
      </c>
      <c r="H109" s="23">
        <f t="shared" si="170"/>
        <v>0</v>
      </c>
      <c r="I109" s="23">
        <f t="shared" si="171"/>
        <v>0</v>
      </c>
      <c r="J109" s="23">
        <f t="shared" si="186"/>
        <v>438.43299999999994</v>
      </c>
      <c r="K109" s="23">
        <f t="shared" si="187"/>
        <v>678.7</v>
      </c>
      <c r="L109" s="25">
        <f t="shared" si="182"/>
        <v>0</v>
      </c>
      <c r="M109" s="25">
        <f t="shared" si="183"/>
        <v>0</v>
      </c>
      <c r="N109" s="25">
        <f t="shared" si="158"/>
        <v>0</v>
      </c>
      <c r="O109" s="25">
        <f t="shared" si="159"/>
        <v>0</v>
      </c>
      <c r="P109" s="25">
        <f t="shared" si="168"/>
        <v>0</v>
      </c>
      <c r="Q109" s="25">
        <f t="shared" si="169"/>
        <v>0</v>
      </c>
      <c r="R109" s="25">
        <f t="shared" si="92"/>
        <v>0</v>
      </c>
      <c r="S109" s="25">
        <f t="shared" si="93"/>
        <v>0</v>
      </c>
      <c r="T109" s="17">
        <f t="shared" si="184"/>
        <v>0</v>
      </c>
      <c r="U109" s="17">
        <f t="shared" si="185"/>
        <v>0</v>
      </c>
      <c r="V109" s="17">
        <f t="shared" si="143"/>
        <v>0</v>
      </c>
      <c r="W109" s="17">
        <f t="shared" si="144"/>
        <v>0</v>
      </c>
      <c r="X109" s="17">
        <f t="shared" si="126"/>
        <v>0</v>
      </c>
      <c r="Y109" s="17">
        <f t="shared" si="127"/>
        <v>0</v>
      </c>
      <c r="Z109" s="17">
        <f t="shared" si="128"/>
        <v>0</v>
      </c>
      <c r="AA109" s="17">
        <f t="shared" si="129"/>
        <v>0</v>
      </c>
      <c r="AB109" s="27">
        <f t="shared" si="160"/>
        <v>7.6229999999999993</v>
      </c>
      <c r="AC109" s="27">
        <f t="shared" si="161"/>
        <v>20.075000000000003</v>
      </c>
      <c r="AD109" s="27">
        <f t="shared" si="130"/>
        <v>430.80999999999995</v>
      </c>
      <c r="AE109" s="27">
        <f t="shared" si="131"/>
        <v>658.625</v>
      </c>
      <c r="AF109" s="27">
        <f t="shared" si="132"/>
        <v>0</v>
      </c>
      <c r="AG109" s="27">
        <f t="shared" si="133"/>
        <v>0</v>
      </c>
      <c r="AH109" s="27">
        <f t="shared" si="134"/>
        <v>438.43299999999994</v>
      </c>
      <c r="AI109" s="27">
        <f t="shared" si="135"/>
        <v>678.7</v>
      </c>
      <c r="AJ109" s="17">
        <v>7.6229999999999993</v>
      </c>
      <c r="AK109" s="10">
        <v>0</v>
      </c>
      <c r="AL109" s="10">
        <v>0</v>
      </c>
      <c r="AM109" s="8">
        <v>20.075000000000003</v>
      </c>
      <c r="AN109" s="10">
        <v>0</v>
      </c>
      <c r="AO109" s="10">
        <v>0</v>
      </c>
      <c r="AP109" s="10">
        <v>0</v>
      </c>
      <c r="AQ109" s="10">
        <v>0</v>
      </c>
      <c r="AR109" s="10">
        <v>0</v>
      </c>
      <c r="AS109" s="10">
        <v>0</v>
      </c>
      <c r="AT109" s="10">
        <v>0</v>
      </c>
      <c r="AU109" s="10">
        <v>0</v>
      </c>
      <c r="AV109" s="10">
        <v>0</v>
      </c>
      <c r="AW109" s="10">
        <v>0</v>
      </c>
      <c r="AX109" s="10">
        <v>0</v>
      </c>
      <c r="AY109" s="10">
        <v>0</v>
      </c>
      <c r="AZ109" s="10">
        <v>0</v>
      </c>
      <c r="BA109" s="10">
        <v>0</v>
      </c>
      <c r="BB109" s="10">
        <v>0</v>
      </c>
      <c r="BC109" s="10">
        <v>0</v>
      </c>
      <c r="BD109" s="10">
        <v>0</v>
      </c>
      <c r="BE109" s="10">
        <v>0</v>
      </c>
      <c r="BF109" s="10">
        <v>0</v>
      </c>
      <c r="BG109" s="10">
        <v>0</v>
      </c>
      <c r="BH109" s="10">
        <v>0</v>
      </c>
      <c r="BI109" s="10">
        <v>0</v>
      </c>
      <c r="BJ109" s="10">
        <v>0</v>
      </c>
      <c r="BK109" s="10">
        <v>0</v>
      </c>
      <c r="BL109" s="10">
        <v>0</v>
      </c>
      <c r="BM109" s="10">
        <v>0</v>
      </c>
      <c r="BN109" s="10">
        <v>0</v>
      </c>
      <c r="BO109" s="10">
        <v>0</v>
      </c>
      <c r="BP109" s="10">
        <v>0</v>
      </c>
      <c r="BQ109" s="10">
        <v>0</v>
      </c>
      <c r="BR109" s="10">
        <v>0</v>
      </c>
      <c r="BS109" s="10">
        <v>0</v>
      </c>
      <c r="BT109" s="10">
        <v>0</v>
      </c>
      <c r="BU109" s="10">
        <v>0</v>
      </c>
      <c r="BV109" s="10">
        <v>0</v>
      </c>
      <c r="BW109" s="10">
        <v>0</v>
      </c>
      <c r="BX109" s="10">
        <v>0</v>
      </c>
      <c r="BY109" s="10">
        <v>0</v>
      </c>
      <c r="BZ109" s="8">
        <v>430.80999999999995</v>
      </c>
      <c r="CA109" s="7">
        <v>0</v>
      </c>
      <c r="CB109" s="7">
        <v>0</v>
      </c>
      <c r="CC109" s="8">
        <v>658.625</v>
      </c>
      <c r="CD109" s="7">
        <v>0</v>
      </c>
      <c r="CE109" s="10">
        <v>0</v>
      </c>
      <c r="CF109" s="10">
        <v>0</v>
      </c>
      <c r="CG109" s="10">
        <v>0</v>
      </c>
      <c r="CH109" s="10">
        <v>0</v>
      </c>
      <c r="CI109" s="10">
        <v>0</v>
      </c>
      <c r="CJ109" s="10">
        <v>0</v>
      </c>
      <c r="CK109" s="10">
        <v>0</v>
      </c>
      <c r="CL109" s="10">
        <v>0</v>
      </c>
      <c r="CM109" s="10">
        <v>0</v>
      </c>
      <c r="CN109" s="10">
        <v>0</v>
      </c>
      <c r="CO109" s="10">
        <v>0</v>
      </c>
      <c r="CP109" s="10">
        <v>0</v>
      </c>
      <c r="CQ109" s="10">
        <v>0</v>
      </c>
      <c r="CR109" s="10">
        <v>0</v>
      </c>
      <c r="CS109" s="10">
        <v>0</v>
      </c>
      <c r="CT109" s="10">
        <v>0</v>
      </c>
      <c r="CU109" s="10">
        <v>0</v>
      </c>
      <c r="CV109" s="10">
        <v>0</v>
      </c>
      <c r="CW109" s="10">
        <v>0</v>
      </c>
      <c r="CX109" s="14">
        <v>422.30600000000004</v>
      </c>
      <c r="CY109" s="14">
        <v>662.6099999999999</v>
      </c>
      <c r="CZ109" s="14">
        <f t="shared" ref="CZ109:CZ110" si="190">AH109-CX109</f>
        <v>16.126999999999896</v>
      </c>
      <c r="DA109" s="14">
        <f t="shared" ref="DA109:DA110" si="191">AI109-CY109</f>
        <v>16.090000000000146</v>
      </c>
      <c r="DB109" s="14">
        <f t="shared" si="147"/>
        <v>0</v>
      </c>
    </row>
    <row r="110" spans="1:106" ht="18.95" customHeight="1" x14ac:dyDescent="0.4">
      <c r="A110" s="18" t="s">
        <v>228</v>
      </c>
      <c r="B110" s="19" t="s">
        <v>229</v>
      </c>
      <c r="C110" s="20">
        <v>622.46900000000005</v>
      </c>
      <c r="D110" s="23">
        <f t="shared" si="148"/>
        <v>3.7450000000000001</v>
      </c>
      <c r="E110" s="23">
        <f t="shared" si="149"/>
        <v>9.6539999999999999</v>
      </c>
      <c r="F110" s="23">
        <f t="shared" si="188"/>
        <v>618.72400000000005</v>
      </c>
      <c r="G110" s="23">
        <f t="shared" si="189"/>
        <v>942.827</v>
      </c>
      <c r="H110" s="23">
        <f>CL110</f>
        <v>0</v>
      </c>
      <c r="I110" s="23">
        <f>CO110</f>
        <v>0</v>
      </c>
      <c r="J110" s="23">
        <f t="shared" si="186"/>
        <v>622.46900000000005</v>
      </c>
      <c r="K110" s="23">
        <f t="shared" si="187"/>
        <v>952.48099999999999</v>
      </c>
      <c r="L110" s="25">
        <f t="shared" si="182"/>
        <v>0</v>
      </c>
      <c r="M110" s="25">
        <f t="shared" si="183"/>
        <v>0</v>
      </c>
      <c r="N110" s="25">
        <f t="shared" si="158"/>
        <v>0</v>
      </c>
      <c r="O110" s="25">
        <f t="shared" si="159"/>
        <v>0</v>
      </c>
      <c r="P110" s="25">
        <f t="shared" si="168"/>
        <v>0</v>
      </c>
      <c r="Q110" s="25">
        <f t="shared" si="169"/>
        <v>0</v>
      </c>
      <c r="R110" s="25">
        <f t="shared" si="92"/>
        <v>0</v>
      </c>
      <c r="S110" s="25">
        <f t="shared" si="93"/>
        <v>0</v>
      </c>
      <c r="T110" s="17">
        <f t="shared" si="184"/>
        <v>0</v>
      </c>
      <c r="U110" s="17">
        <f t="shared" si="185"/>
        <v>0</v>
      </c>
      <c r="V110" s="17">
        <f t="shared" si="143"/>
        <v>0</v>
      </c>
      <c r="W110" s="17">
        <f t="shared" si="144"/>
        <v>0</v>
      </c>
      <c r="X110" s="17">
        <f t="shared" si="126"/>
        <v>0</v>
      </c>
      <c r="Y110" s="17">
        <f t="shared" si="127"/>
        <v>0</v>
      </c>
      <c r="Z110" s="17">
        <f t="shared" si="128"/>
        <v>0</v>
      </c>
      <c r="AA110" s="17">
        <f t="shared" si="129"/>
        <v>0</v>
      </c>
      <c r="AB110" s="27">
        <f t="shared" si="160"/>
        <v>3.7450000000000001</v>
      </c>
      <c r="AC110" s="27">
        <f t="shared" si="161"/>
        <v>9.6539999999999999</v>
      </c>
      <c r="AD110" s="27">
        <f t="shared" si="130"/>
        <v>618.72400000000005</v>
      </c>
      <c r="AE110" s="27">
        <f t="shared" si="131"/>
        <v>942.827</v>
      </c>
      <c r="AF110" s="27">
        <f t="shared" si="132"/>
        <v>0</v>
      </c>
      <c r="AG110" s="27">
        <f t="shared" si="133"/>
        <v>0</v>
      </c>
      <c r="AH110" s="27">
        <f t="shared" si="134"/>
        <v>622.46900000000005</v>
      </c>
      <c r="AI110" s="27">
        <f t="shared" si="135"/>
        <v>952.48099999999999</v>
      </c>
      <c r="AJ110" s="17">
        <v>3.7450000000000001</v>
      </c>
      <c r="AK110" s="10">
        <v>0</v>
      </c>
      <c r="AL110" s="10">
        <v>0</v>
      </c>
      <c r="AM110" s="8">
        <v>9.6539999999999999</v>
      </c>
      <c r="AN110" s="10">
        <v>0</v>
      </c>
      <c r="AO110" s="10">
        <v>0</v>
      </c>
      <c r="AP110" s="10">
        <v>0</v>
      </c>
      <c r="AQ110" s="10">
        <v>0</v>
      </c>
      <c r="AR110" s="10">
        <v>0</v>
      </c>
      <c r="AS110" s="10">
        <v>0</v>
      </c>
      <c r="AT110" s="10">
        <v>0</v>
      </c>
      <c r="AU110" s="10">
        <v>0</v>
      </c>
      <c r="AV110" s="10">
        <v>0</v>
      </c>
      <c r="AW110" s="10">
        <v>0</v>
      </c>
      <c r="AX110" s="10">
        <v>0</v>
      </c>
      <c r="AY110" s="10">
        <v>0</v>
      </c>
      <c r="AZ110" s="10">
        <v>0</v>
      </c>
      <c r="BA110" s="10">
        <v>0</v>
      </c>
      <c r="BB110" s="10">
        <v>0</v>
      </c>
      <c r="BC110" s="10">
        <v>0</v>
      </c>
      <c r="BD110" s="10">
        <v>0</v>
      </c>
      <c r="BE110" s="10">
        <v>0</v>
      </c>
      <c r="BF110" s="10">
        <v>0</v>
      </c>
      <c r="BG110" s="10">
        <v>0</v>
      </c>
      <c r="BH110" s="10">
        <v>0</v>
      </c>
      <c r="BI110" s="10">
        <v>0</v>
      </c>
      <c r="BJ110" s="10">
        <v>0</v>
      </c>
      <c r="BK110" s="10">
        <v>0</v>
      </c>
      <c r="BL110" s="10">
        <v>0</v>
      </c>
      <c r="BM110" s="10">
        <v>0</v>
      </c>
      <c r="BN110" s="10">
        <v>0</v>
      </c>
      <c r="BO110" s="10">
        <v>0</v>
      </c>
      <c r="BP110" s="10">
        <v>0</v>
      </c>
      <c r="BQ110" s="10">
        <v>0</v>
      </c>
      <c r="BR110" s="10">
        <v>0</v>
      </c>
      <c r="BS110" s="10">
        <v>0</v>
      </c>
      <c r="BT110" s="10">
        <v>0</v>
      </c>
      <c r="BU110" s="10">
        <v>0</v>
      </c>
      <c r="BV110" s="10">
        <v>0</v>
      </c>
      <c r="BW110" s="10">
        <v>0</v>
      </c>
      <c r="BX110" s="10">
        <v>0</v>
      </c>
      <c r="BY110" s="10">
        <v>0</v>
      </c>
      <c r="BZ110" s="8">
        <v>618.72400000000005</v>
      </c>
      <c r="CA110" s="7">
        <v>0</v>
      </c>
      <c r="CB110" s="7">
        <v>0</v>
      </c>
      <c r="CC110" s="8">
        <v>942.827</v>
      </c>
      <c r="CD110" s="7">
        <v>0</v>
      </c>
      <c r="CE110" s="10">
        <v>0</v>
      </c>
      <c r="CF110" s="10">
        <v>0</v>
      </c>
      <c r="CG110" s="10">
        <v>0</v>
      </c>
      <c r="CH110" s="10">
        <v>0</v>
      </c>
      <c r="CI110" s="10">
        <v>0</v>
      </c>
      <c r="CJ110" s="10">
        <v>0</v>
      </c>
      <c r="CK110" s="10">
        <v>0</v>
      </c>
      <c r="CL110" s="10">
        <v>0</v>
      </c>
      <c r="CM110" s="10">
        <v>0</v>
      </c>
      <c r="CN110" s="10">
        <v>0</v>
      </c>
      <c r="CO110" s="10">
        <v>0</v>
      </c>
      <c r="CP110" s="10">
        <v>0</v>
      </c>
      <c r="CQ110" s="10">
        <v>0</v>
      </c>
      <c r="CR110" s="10">
        <v>0</v>
      </c>
      <c r="CS110" s="10">
        <v>0</v>
      </c>
      <c r="CT110" s="10">
        <v>0</v>
      </c>
      <c r="CU110" s="10">
        <v>0</v>
      </c>
      <c r="CV110" s="10">
        <v>0</v>
      </c>
      <c r="CW110" s="10">
        <v>0</v>
      </c>
      <c r="CX110" s="14">
        <v>622.46899999999994</v>
      </c>
      <c r="CY110" s="14">
        <v>939.2829999999999</v>
      </c>
      <c r="CZ110" s="14">
        <f t="shared" si="190"/>
        <v>0</v>
      </c>
      <c r="DA110" s="14">
        <f t="shared" si="191"/>
        <v>13.198000000000093</v>
      </c>
      <c r="DB110" s="14">
        <f t="shared" si="147"/>
        <v>0</v>
      </c>
    </row>
    <row r="111" spans="1:106" s="12" customFormat="1" ht="18.95" customHeight="1" x14ac:dyDescent="0.45">
      <c r="A111" s="104" t="s">
        <v>230</v>
      </c>
      <c r="B111" s="104"/>
      <c r="C111" s="21">
        <v>52420.43499999999</v>
      </c>
      <c r="D111" s="24">
        <f>SUM(D5:D110)</f>
        <v>3262.1820000000007</v>
      </c>
      <c r="E111" s="24">
        <f>SUM(E5:E110)</f>
        <v>8970.4860000000026</v>
      </c>
      <c r="F111" s="24">
        <f t="shared" ref="F111:H111" si="192">SUM(F5:F110)</f>
        <v>47757.638000000006</v>
      </c>
      <c r="G111" s="24">
        <f t="shared" si="192"/>
        <v>69639.563500000033</v>
      </c>
      <c r="H111" s="24">
        <f t="shared" si="192"/>
        <v>45.258999999999993</v>
      </c>
      <c r="I111" s="24">
        <f t="shared" ref="I111:V111" si="193">SUM(I5:I110)</f>
        <v>45.258999999999993</v>
      </c>
      <c r="J111" s="24">
        <f t="shared" si="193"/>
        <v>51065.078999999991</v>
      </c>
      <c r="K111" s="24">
        <f t="shared" si="193"/>
        <v>78655.308500000014</v>
      </c>
      <c r="L111" s="26">
        <f t="shared" si="193"/>
        <v>154.37700000000001</v>
      </c>
      <c r="M111" s="26">
        <f t="shared" si="193"/>
        <v>372.99200000000008</v>
      </c>
      <c r="N111" s="26">
        <f t="shared" si="193"/>
        <v>1196.7089999999996</v>
      </c>
      <c r="O111" s="26">
        <f t="shared" si="193"/>
        <v>1719.9439999999993</v>
      </c>
      <c r="P111" s="26">
        <f t="shared" si="193"/>
        <v>0</v>
      </c>
      <c r="Q111" s="26">
        <f t="shared" si="193"/>
        <v>0</v>
      </c>
      <c r="R111" s="26">
        <f t="shared" si="193"/>
        <v>1351.086</v>
      </c>
      <c r="S111" s="26">
        <f t="shared" si="193"/>
        <v>2092.9359999999997</v>
      </c>
      <c r="T111" s="22">
        <f t="shared" si="193"/>
        <v>0</v>
      </c>
      <c r="U111" s="22">
        <f t="shared" si="193"/>
        <v>0</v>
      </c>
      <c r="V111" s="22">
        <f t="shared" si="193"/>
        <v>0</v>
      </c>
      <c r="W111" s="22">
        <f t="shared" ref="W111:AA111" si="194">SUM(W5:W110)</f>
        <v>0</v>
      </c>
      <c r="X111" s="22">
        <f t="shared" si="194"/>
        <v>0</v>
      </c>
      <c r="Y111" s="22">
        <f t="shared" si="194"/>
        <v>0</v>
      </c>
      <c r="Z111" s="22">
        <f t="shared" si="194"/>
        <v>0</v>
      </c>
      <c r="AA111" s="22">
        <f t="shared" si="194"/>
        <v>0</v>
      </c>
      <c r="AB111" s="28">
        <f t="shared" ref="AB111:AJ111" si="195">SUM(AB5:AB110)</f>
        <v>3416.5590000000016</v>
      </c>
      <c r="AC111" s="28">
        <f t="shared" si="195"/>
        <v>9343.4780000000028</v>
      </c>
      <c r="AD111" s="28">
        <f t="shared" si="195"/>
        <v>48954.347000000016</v>
      </c>
      <c r="AE111" s="28">
        <f t="shared" si="195"/>
        <v>71359.507500000051</v>
      </c>
      <c r="AF111" s="28">
        <f t="shared" si="195"/>
        <v>45.258999999999993</v>
      </c>
      <c r="AG111" s="28">
        <f t="shared" si="195"/>
        <v>45.258999999999993</v>
      </c>
      <c r="AH111" s="28">
        <f t="shared" si="195"/>
        <v>52416.164999999986</v>
      </c>
      <c r="AI111" s="28">
        <f t="shared" si="195"/>
        <v>80748.244500000001</v>
      </c>
      <c r="AJ111" s="22">
        <f t="shared" si="195"/>
        <v>3262.1820000000007</v>
      </c>
      <c r="AK111" s="11">
        <f t="shared" ref="AK111:CV111" si="196">SUM(AK5:AK110)</f>
        <v>154.37700000000001</v>
      </c>
      <c r="AL111" s="11">
        <f t="shared" si="196"/>
        <v>0</v>
      </c>
      <c r="AM111" s="11">
        <f t="shared" si="196"/>
        <v>8970.4860000000026</v>
      </c>
      <c r="AN111" s="11">
        <f t="shared" si="196"/>
        <v>372.99200000000008</v>
      </c>
      <c r="AO111" s="11">
        <f t="shared" si="196"/>
        <v>0</v>
      </c>
      <c r="AP111" s="11">
        <f t="shared" si="196"/>
        <v>0</v>
      </c>
      <c r="AQ111" s="11">
        <f t="shared" si="196"/>
        <v>0</v>
      </c>
      <c r="AR111" s="11">
        <f t="shared" si="196"/>
        <v>0</v>
      </c>
      <c r="AS111" s="11">
        <f t="shared" si="196"/>
        <v>0</v>
      </c>
      <c r="AT111" s="11">
        <f t="shared" si="196"/>
        <v>0</v>
      </c>
      <c r="AU111" s="11">
        <f t="shared" si="196"/>
        <v>0</v>
      </c>
      <c r="AV111" s="11">
        <f t="shared" si="196"/>
        <v>638.62199999999996</v>
      </c>
      <c r="AW111" s="11">
        <f t="shared" si="196"/>
        <v>0.15</v>
      </c>
      <c r="AX111" s="11">
        <f t="shared" si="196"/>
        <v>0</v>
      </c>
      <c r="AY111" s="11">
        <f t="shared" si="196"/>
        <v>657.48200000000008</v>
      </c>
      <c r="AZ111" s="11">
        <f t="shared" si="196"/>
        <v>0.15</v>
      </c>
      <c r="BA111" s="11">
        <f t="shared" si="196"/>
        <v>0</v>
      </c>
      <c r="BB111" s="11">
        <f t="shared" si="196"/>
        <v>1040.0749999999998</v>
      </c>
      <c r="BC111" s="11">
        <f t="shared" si="196"/>
        <v>5.6</v>
      </c>
      <c r="BD111" s="11">
        <f t="shared" si="196"/>
        <v>0</v>
      </c>
      <c r="BE111" s="11">
        <f t="shared" si="196"/>
        <v>1046.2369999999999</v>
      </c>
      <c r="BF111" s="11">
        <f t="shared" si="196"/>
        <v>5.6</v>
      </c>
      <c r="BG111" s="11">
        <f t="shared" si="196"/>
        <v>0</v>
      </c>
      <c r="BH111" s="11">
        <f t="shared" si="196"/>
        <v>369.04900000000009</v>
      </c>
      <c r="BI111" s="11">
        <f t="shared" si="196"/>
        <v>16.248999999999999</v>
      </c>
      <c r="BJ111" s="11">
        <f t="shared" si="196"/>
        <v>0</v>
      </c>
      <c r="BK111" s="11">
        <f t="shared" si="196"/>
        <v>369.04900000000009</v>
      </c>
      <c r="BL111" s="11">
        <f t="shared" si="196"/>
        <v>16.248999999999999</v>
      </c>
      <c r="BM111" s="11">
        <f t="shared" si="196"/>
        <v>0</v>
      </c>
      <c r="BN111" s="11">
        <f t="shared" si="196"/>
        <v>42.043999999999997</v>
      </c>
      <c r="BO111" s="11">
        <f t="shared" si="196"/>
        <v>0</v>
      </c>
      <c r="BP111" s="11">
        <f t="shared" si="196"/>
        <v>0</v>
      </c>
      <c r="BQ111" s="11">
        <f t="shared" si="196"/>
        <v>43.193999999999996</v>
      </c>
      <c r="BR111" s="11">
        <f t="shared" si="196"/>
        <v>0</v>
      </c>
      <c r="BS111" s="11">
        <f t="shared" si="196"/>
        <v>0</v>
      </c>
      <c r="BT111" s="11">
        <f t="shared" si="196"/>
        <v>23.093</v>
      </c>
      <c r="BU111" s="11">
        <f t="shared" si="196"/>
        <v>0</v>
      </c>
      <c r="BV111" s="11">
        <f t="shared" si="196"/>
        <v>0</v>
      </c>
      <c r="BW111" s="11">
        <f t="shared" si="196"/>
        <v>33.424999999999997</v>
      </c>
      <c r="BX111" s="11">
        <f t="shared" si="196"/>
        <v>0</v>
      </c>
      <c r="BY111" s="11">
        <f t="shared" si="196"/>
        <v>0</v>
      </c>
      <c r="BZ111" s="11">
        <f t="shared" si="196"/>
        <v>45428.139000000017</v>
      </c>
      <c r="CA111" s="11">
        <f t="shared" si="196"/>
        <v>1168.1939999999995</v>
      </c>
      <c r="CB111" s="11">
        <f t="shared" si="196"/>
        <v>0</v>
      </c>
      <c r="CC111" s="11">
        <f t="shared" si="196"/>
        <v>66769.069500000012</v>
      </c>
      <c r="CD111" s="11">
        <f t="shared" si="196"/>
        <v>1678.3689999999992</v>
      </c>
      <c r="CE111" s="11">
        <f t="shared" si="196"/>
        <v>0</v>
      </c>
      <c r="CF111" s="11">
        <f t="shared" si="196"/>
        <v>216.61599999999999</v>
      </c>
      <c r="CG111" s="11">
        <f t="shared" si="196"/>
        <v>6.516</v>
      </c>
      <c r="CH111" s="11">
        <f t="shared" si="196"/>
        <v>0</v>
      </c>
      <c r="CI111" s="11">
        <f t="shared" si="196"/>
        <v>721.10699999999997</v>
      </c>
      <c r="CJ111" s="11">
        <f t="shared" si="196"/>
        <v>19.576000000000001</v>
      </c>
      <c r="CK111" s="11">
        <f t="shared" si="196"/>
        <v>0</v>
      </c>
      <c r="CL111" s="11">
        <f t="shared" si="196"/>
        <v>45.258999999999993</v>
      </c>
      <c r="CM111" s="11">
        <f t="shared" si="196"/>
        <v>0</v>
      </c>
      <c r="CN111" s="11">
        <f t="shared" si="196"/>
        <v>0</v>
      </c>
      <c r="CO111" s="11">
        <f t="shared" si="196"/>
        <v>45.258999999999993</v>
      </c>
      <c r="CP111" s="11">
        <f t="shared" si="196"/>
        <v>0</v>
      </c>
      <c r="CQ111" s="11">
        <f t="shared" si="196"/>
        <v>0</v>
      </c>
      <c r="CR111" s="11">
        <f t="shared" si="196"/>
        <v>0</v>
      </c>
      <c r="CS111" s="11">
        <f t="shared" si="196"/>
        <v>0</v>
      </c>
      <c r="CT111" s="11">
        <f t="shared" si="196"/>
        <v>0</v>
      </c>
      <c r="CU111" s="11">
        <f t="shared" si="196"/>
        <v>0</v>
      </c>
      <c r="CV111" s="11">
        <f t="shared" si="196"/>
        <v>0</v>
      </c>
      <c r="CW111" s="11">
        <f t="shared" ref="CW111" si="197">SUM(CW5:CW110)</f>
        <v>0</v>
      </c>
      <c r="CX111" s="16">
        <f>SUM(CX5:CX110)</f>
        <v>52382.990999999995</v>
      </c>
      <c r="CY111" s="16">
        <f>SUM(CY5:CY110)</f>
        <v>80199.482499999984</v>
      </c>
    </row>
  </sheetData>
  <mergeCells count="38">
    <mergeCell ref="CZ3:DA3"/>
    <mergeCell ref="AB2:AI2"/>
    <mergeCell ref="AB3:AC3"/>
    <mergeCell ref="AD3:AE3"/>
    <mergeCell ref="AF3:AG3"/>
    <mergeCell ref="CX3:CY3"/>
    <mergeCell ref="BT3:BY3"/>
    <mergeCell ref="BZ3:CE3"/>
    <mergeCell ref="CF3:CK3"/>
    <mergeCell ref="CL3:CQ3"/>
    <mergeCell ref="CR3:CW3"/>
    <mergeCell ref="A111:B111"/>
    <mergeCell ref="L2:S2"/>
    <mergeCell ref="L3:M3"/>
    <mergeCell ref="N3:O3"/>
    <mergeCell ref="P3:Q3"/>
    <mergeCell ref="R3:S3"/>
    <mergeCell ref="D2:K2"/>
    <mergeCell ref="D3:E3"/>
    <mergeCell ref="F3:G3"/>
    <mergeCell ref="H3:I3"/>
    <mergeCell ref="J3:K3"/>
    <mergeCell ref="A1:DM1"/>
    <mergeCell ref="A2:A4"/>
    <mergeCell ref="B2:B4"/>
    <mergeCell ref="C2:C4"/>
    <mergeCell ref="AH3:AI3"/>
    <mergeCell ref="T2:AA2"/>
    <mergeCell ref="T3:U3"/>
    <mergeCell ref="V3:W3"/>
    <mergeCell ref="X3:Y3"/>
    <mergeCell ref="Z3:AA3"/>
    <mergeCell ref="AJ3:AO3"/>
    <mergeCell ref="AP3:AU3"/>
    <mergeCell ref="AV3:BA3"/>
    <mergeCell ref="BB3:BG3"/>
    <mergeCell ref="BH3:BM3"/>
    <mergeCell ref="BN3:BS3"/>
  </mergeCells>
  <pageMargins left="0" right="0" top="0" bottom="0" header="0" footer="0"/>
  <pageSetup paperSize="6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A4418-661E-4FF4-B49F-5D42D9908761}">
  <sheetPr>
    <outlinePr summaryBelow="0"/>
  </sheetPr>
  <dimension ref="A1:DB27"/>
  <sheetViews>
    <sheetView topLeftCell="B12" workbookViewId="0">
      <selection activeCell="DD5" sqref="DD5"/>
    </sheetView>
  </sheetViews>
  <sheetFormatPr defaultColWidth="9" defaultRowHeight="24" x14ac:dyDescent="0.55000000000000004"/>
  <cols>
    <col min="1" max="1" width="5" style="39" hidden="1" customWidth="1"/>
    <col min="2" max="2" width="36.140625" style="39" customWidth="1"/>
    <col min="3" max="3" width="9.5703125" style="39" hidden="1" customWidth="1"/>
    <col min="4" max="5" width="12.5703125" style="39" customWidth="1"/>
    <col min="6" max="6" width="12.7109375" style="39" customWidth="1"/>
    <col min="7" max="7" width="13.140625" style="39" customWidth="1"/>
    <col min="8" max="9" width="11.85546875" style="39" customWidth="1"/>
    <col min="10" max="10" width="12.85546875" style="39" customWidth="1"/>
    <col min="11" max="11" width="13.5703125" style="39" customWidth="1"/>
    <col min="12" max="12" width="11.5703125" style="39" customWidth="1"/>
    <col min="13" max="14" width="13.28515625" style="39" customWidth="1"/>
    <col min="15" max="15" width="13.140625" style="39" customWidth="1"/>
    <col min="16" max="16" width="11" style="39" customWidth="1"/>
    <col min="17" max="17" width="11.85546875" style="39" customWidth="1"/>
    <col min="18" max="18" width="12" style="39" customWidth="1"/>
    <col min="19" max="19" width="12.140625" style="39" customWidth="1"/>
    <col min="20" max="27" width="9.5703125" style="39" hidden="1" customWidth="1"/>
    <col min="28" max="28" width="11.85546875" style="39" customWidth="1"/>
    <col min="29" max="29" width="12.42578125" style="39" customWidth="1"/>
    <col min="30" max="31" width="13.28515625" style="39" customWidth="1"/>
    <col min="32" max="32" width="11.5703125" style="39" customWidth="1"/>
    <col min="33" max="33" width="12.140625" style="39" customWidth="1"/>
    <col min="34" max="34" width="12.5703125" style="39" customWidth="1"/>
    <col min="35" max="35" width="13.42578125" style="39" customWidth="1"/>
    <col min="36" max="36" width="9.42578125" style="39" hidden="1" customWidth="1"/>
    <col min="37" max="38" width="7.5703125" style="39" hidden="1" customWidth="1"/>
    <col min="39" max="39" width="8.42578125" style="39" hidden="1" customWidth="1"/>
    <col min="40" max="53" width="7.5703125" style="39" hidden="1" customWidth="1"/>
    <col min="54" max="54" width="8.42578125" style="39" hidden="1" customWidth="1"/>
    <col min="55" max="56" width="7.5703125" style="39" hidden="1" customWidth="1"/>
    <col min="57" max="57" width="9" style="39" hidden="1" customWidth="1"/>
    <col min="58" max="77" width="7.5703125" style="39" hidden="1" customWidth="1"/>
    <col min="78" max="78" width="9.42578125" style="39" hidden="1" customWidth="1"/>
    <col min="79" max="79" width="8.85546875" style="39" hidden="1" customWidth="1"/>
    <col min="80" max="80" width="7.5703125" style="39" hidden="1" customWidth="1"/>
    <col min="81" max="81" width="10.140625" style="39" hidden="1" customWidth="1"/>
    <col min="82" max="82" width="9.5703125" style="39" hidden="1" customWidth="1"/>
    <col min="83" max="101" width="7.5703125" style="39" hidden="1" customWidth="1"/>
    <col min="102" max="102" width="9" style="39"/>
    <col min="103" max="103" width="14" style="39" customWidth="1"/>
    <col min="104" max="104" width="14.5703125" style="39" customWidth="1"/>
    <col min="105" max="105" width="9" style="39"/>
    <col min="106" max="106" width="11.42578125" style="39" customWidth="1"/>
    <col min="107" max="16384" width="9" style="39"/>
  </cols>
  <sheetData>
    <row r="1" spans="1:101" s="38" customFormat="1" ht="26.25" customHeight="1" x14ac:dyDescent="0.55000000000000004">
      <c r="A1" s="35" t="s">
        <v>267</v>
      </c>
      <c r="B1" s="36" t="s">
        <v>239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</row>
    <row r="2" spans="1:101" ht="23.25" customHeight="1" x14ac:dyDescent="0.55000000000000004">
      <c r="A2" s="128" t="s">
        <v>268</v>
      </c>
      <c r="B2" s="131" t="s">
        <v>269</v>
      </c>
      <c r="C2" s="128" t="s">
        <v>270</v>
      </c>
      <c r="D2" s="147" t="s">
        <v>231</v>
      </c>
      <c r="E2" s="148"/>
      <c r="F2" s="148"/>
      <c r="G2" s="148"/>
      <c r="H2" s="148"/>
      <c r="I2" s="148"/>
      <c r="J2" s="148"/>
      <c r="K2" s="149"/>
      <c r="L2" s="134" t="s">
        <v>237</v>
      </c>
      <c r="M2" s="135"/>
      <c r="N2" s="135"/>
      <c r="O2" s="135"/>
      <c r="P2" s="135"/>
      <c r="Q2" s="135"/>
      <c r="R2" s="135"/>
      <c r="S2" s="136"/>
      <c r="T2" s="137" t="s">
        <v>238</v>
      </c>
      <c r="U2" s="137"/>
      <c r="V2" s="137"/>
      <c r="W2" s="137"/>
      <c r="X2" s="137"/>
      <c r="Y2" s="137"/>
      <c r="Z2" s="137"/>
      <c r="AA2" s="137"/>
      <c r="AB2" s="127" t="s">
        <v>230</v>
      </c>
      <c r="AC2" s="127"/>
      <c r="AD2" s="127"/>
      <c r="AE2" s="127"/>
      <c r="AF2" s="127"/>
      <c r="AG2" s="127"/>
      <c r="AH2" s="127"/>
      <c r="AI2" s="127"/>
      <c r="AJ2" s="125" t="s">
        <v>0</v>
      </c>
      <c r="AK2" s="126"/>
      <c r="AL2" s="126"/>
      <c r="AM2" s="126"/>
      <c r="AN2" s="126"/>
      <c r="AO2" s="126"/>
      <c r="AP2" s="125" t="s">
        <v>1</v>
      </c>
      <c r="AQ2" s="126"/>
      <c r="AR2" s="126"/>
      <c r="AS2" s="126"/>
      <c r="AT2" s="126"/>
      <c r="AU2" s="126"/>
      <c r="AV2" s="125" t="s">
        <v>2</v>
      </c>
      <c r="AW2" s="126"/>
      <c r="AX2" s="126"/>
      <c r="AY2" s="126"/>
      <c r="AZ2" s="126"/>
      <c r="BA2" s="126"/>
      <c r="BB2" s="125" t="s">
        <v>3</v>
      </c>
      <c r="BC2" s="126"/>
      <c r="BD2" s="126"/>
      <c r="BE2" s="126"/>
      <c r="BF2" s="126"/>
      <c r="BG2" s="126"/>
      <c r="BH2" s="125" t="s">
        <v>4</v>
      </c>
      <c r="BI2" s="126"/>
      <c r="BJ2" s="126"/>
      <c r="BK2" s="126"/>
      <c r="BL2" s="126"/>
      <c r="BM2" s="126"/>
      <c r="BN2" s="125" t="s">
        <v>5</v>
      </c>
      <c r="BO2" s="126"/>
      <c r="BP2" s="126"/>
      <c r="BQ2" s="126"/>
      <c r="BR2" s="126"/>
      <c r="BS2" s="126"/>
      <c r="BT2" s="125" t="s">
        <v>6</v>
      </c>
      <c r="BU2" s="126"/>
      <c r="BV2" s="126"/>
      <c r="BW2" s="126"/>
      <c r="BX2" s="126"/>
      <c r="BY2" s="126"/>
      <c r="BZ2" s="125" t="s">
        <v>7</v>
      </c>
      <c r="CA2" s="126"/>
      <c r="CB2" s="126"/>
      <c r="CC2" s="126"/>
      <c r="CD2" s="126"/>
      <c r="CE2" s="126"/>
      <c r="CF2" s="125" t="s">
        <v>8</v>
      </c>
      <c r="CG2" s="126"/>
      <c r="CH2" s="126"/>
      <c r="CI2" s="126"/>
      <c r="CJ2" s="126"/>
      <c r="CK2" s="126"/>
      <c r="CL2" s="125" t="s">
        <v>9</v>
      </c>
      <c r="CM2" s="126"/>
      <c r="CN2" s="126"/>
      <c r="CO2" s="126"/>
      <c r="CP2" s="126"/>
      <c r="CQ2" s="126"/>
      <c r="CR2" s="125" t="s">
        <v>10</v>
      </c>
      <c r="CS2" s="126"/>
      <c r="CT2" s="126"/>
      <c r="CU2" s="126"/>
      <c r="CV2" s="126"/>
      <c r="CW2" s="126"/>
    </row>
    <row r="3" spans="1:101" s="42" customFormat="1" ht="23.25" customHeight="1" x14ac:dyDescent="0.5">
      <c r="A3" s="129"/>
      <c r="B3" s="132"/>
      <c r="C3" s="129"/>
      <c r="D3" s="150" t="s">
        <v>232</v>
      </c>
      <c r="E3" s="151"/>
      <c r="F3" s="150" t="s">
        <v>233</v>
      </c>
      <c r="G3" s="151"/>
      <c r="H3" s="150" t="s">
        <v>234</v>
      </c>
      <c r="I3" s="151"/>
      <c r="J3" s="150" t="s">
        <v>230</v>
      </c>
      <c r="K3" s="151"/>
      <c r="L3" s="123" t="s">
        <v>232</v>
      </c>
      <c r="M3" s="124"/>
      <c r="N3" s="123" t="s">
        <v>233</v>
      </c>
      <c r="O3" s="124"/>
      <c r="P3" s="123" t="s">
        <v>234</v>
      </c>
      <c r="Q3" s="124"/>
      <c r="R3" s="123" t="s">
        <v>230</v>
      </c>
      <c r="S3" s="124"/>
      <c r="T3" s="119" t="s">
        <v>232</v>
      </c>
      <c r="U3" s="120"/>
      <c r="V3" s="119" t="s">
        <v>233</v>
      </c>
      <c r="W3" s="120"/>
      <c r="X3" s="119" t="s">
        <v>234</v>
      </c>
      <c r="Y3" s="120"/>
      <c r="Z3" s="119" t="s">
        <v>230</v>
      </c>
      <c r="AA3" s="120"/>
      <c r="AB3" s="121" t="s">
        <v>232</v>
      </c>
      <c r="AC3" s="122"/>
      <c r="AD3" s="121" t="s">
        <v>233</v>
      </c>
      <c r="AE3" s="122"/>
      <c r="AF3" s="121" t="s">
        <v>234</v>
      </c>
      <c r="AG3" s="122"/>
      <c r="AH3" s="121" t="s">
        <v>230</v>
      </c>
      <c r="AI3" s="122"/>
      <c r="AJ3" s="40" t="s">
        <v>11</v>
      </c>
      <c r="AK3" s="41" t="s">
        <v>12</v>
      </c>
      <c r="AL3" s="41" t="s">
        <v>13</v>
      </c>
      <c r="AM3" s="41" t="s">
        <v>14</v>
      </c>
      <c r="AN3" s="41" t="s">
        <v>15</v>
      </c>
      <c r="AO3" s="41" t="s">
        <v>16</v>
      </c>
      <c r="AP3" s="41" t="s">
        <v>11</v>
      </c>
      <c r="AQ3" s="41" t="s">
        <v>12</v>
      </c>
      <c r="AR3" s="41" t="s">
        <v>13</v>
      </c>
      <c r="AS3" s="41" t="s">
        <v>14</v>
      </c>
      <c r="AT3" s="41" t="s">
        <v>15</v>
      </c>
      <c r="AU3" s="41" t="s">
        <v>16</v>
      </c>
      <c r="AV3" s="41" t="s">
        <v>11</v>
      </c>
      <c r="AW3" s="41" t="s">
        <v>12</v>
      </c>
      <c r="AX3" s="41" t="s">
        <v>13</v>
      </c>
      <c r="AY3" s="41" t="s">
        <v>14</v>
      </c>
      <c r="AZ3" s="41" t="s">
        <v>15</v>
      </c>
      <c r="BA3" s="41" t="s">
        <v>16</v>
      </c>
      <c r="BB3" s="41" t="s">
        <v>11</v>
      </c>
      <c r="BC3" s="41" t="s">
        <v>12</v>
      </c>
      <c r="BD3" s="41" t="s">
        <v>13</v>
      </c>
      <c r="BE3" s="41" t="s">
        <v>14</v>
      </c>
      <c r="BF3" s="41" t="s">
        <v>15</v>
      </c>
      <c r="BG3" s="41" t="s">
        <v>16</v>
      </c>
      <c r="BH3" s="41" t="s">
        <v>11</v>
      </c>
      <c r="BI3" s="41" t="s">
        <v>12</v>
      </c>
      <c r="BJ3" s="41" t="s">
        <v>13</v>
      </c>
      <c r="BK3" s="41" t="s">
        <v>14</v>
      </c>
      <c r="BL3" s="41" t="s">
        <v>15</v>
      </c>
      <c r="BM3" s="41" t="s">
        <v>16</v>
      </c>
      <c r="BN3" s="41" t="s">
        <v>11</v>
      </c>
      <c r="BO3" s="41" t="s">
        <v>12</v>
      </c>
      <c r="BP3" s="41" t="s">
        <v>13</v>
      </c>
      <c r="BQ3" s="41" t="s">
        <v>14</v>
      </c>
      <c r="BR3" s="41" t="s">
        <v>15</v>
      </c>
      <c r="BS3" s="41" t="s">
        <v>16</v>
      </c>
      <c r="BT3" s="41" t="s">
        <v>11</v>
      </c>
      <c r="BU3" s="41" t="s">
        <v>12</v>
      </c>
      <c r="BV3" s="41" t="s">
        <v>13</v>
      </c>
      <c r="BW3" s="41" t="s">
        <v>14</v>
      </c>
      <c r="BX3" s="41" t="s">
        <v>15</v>
      </c>
      <c r="BY3" s="41" t="s">
        <v>16</v>
      </c>
      <c r="BZ3" s="41" t="s">
        <v>11</v>
      </c>
      <c r="CA3" s="41" t="s">
        <v>12</v>
      </c>
      <c r="CB3" s="41" t="s">
        <v>13</v>
      </c>
      <c r="CC3" s="41" t="s">
        <v>14</v>
      </c>
      <c r="CD3" s="41" t="s">
        <v>15</v>
      </c>
      <c r="CE3" s="41" t="s">
        <v>16</v>
      </c>
      <c r="CF3" s="41" t="s">
        <v>11</v>
      </c>
      <c r="CG3" s="41" t="s">
        <v>12</v>
      </c>
      <c r="CH3" s="41" t="s">
        <v>13</v>
      </c>
      <c r="CI3" s="41" t="s">
        <v>14</v>
      </c>
      <c r="CJ3" s="41" t="s">
        <v>15</v>
      </c>
      <c r="CK3" s="41" t="s">
        <v>16</v>
      </c>
      <c r="CL3" s="41" t="s">
        <v>11</v>
      </c>
      <c r="CM3" s="41" t="s">
        <v>12</v>
      </c>
      <c r="CN3" s="41" t="s">
        <v>13</v>
      </c>
      <c r="CO3" s="41" t="s">
        <v>14</v>
      </c>
      <c r="CP3" s="41" t="s">
        <v>15</v>
      </c>
      <c r="CQ3" s="41" t="s">
        <v>16</v>
      </c>
      <c r="CR3" s="41" t="s">
        <v>11</v>
      </c>
      <c r="CS3" s="41" t="s">
        <v>12</v>
      </c>
      <c r="CT3" s="41" t="s">
        <v>17</v>
      </c>
      <c r="CU3" s="41" t="s">
        <v>14</v>
      </c>
      <c r="CV3" s="41" t="s">
        <v>15</v>
      </c>
      <c r="CW3" s="41" t="s">
        <v>16</v>
      </c>
    </row>
    <row r="4" spans="1:101" s="42" customFormat="1" ht="41.25" customHeight="1" x14ac:dyDescent="0.5">
      <c r="A4" s="130"/>
      <c r="B4" s="133"/>
      <c r="C4" s="130"/>
      <c r="D4" s="152" t="s">
        <v>235</v>
      </c>
      <c r="E4" s="152" t="s">
        <v>236</v>
      </c>
      <c r="F4" s="152" t="s">
        <v>235</v>
      </c>
      <c r="G4" s="152" t="s">
        <v>236</v>
      </c>
      <c r="H4" s="152" t="s">
        <v>235</v>
      </c>
      <c r="I4" s="152" t="s">
        <v>236</v>
      </c>
      <c r="J4" s="152" t="s">
        <v>235</v>
      </c>
      <c r="K4" s="152" t="s">
        <v>236</v>
      </c>
      <c r="L4" s="43" t="s">
        <v>235</v>
      </c>
      <c r="M4" s="43" t="s">
        <v>236</v>
      </c>
      <c r="N4" s="43" t="s">
        <v>235</v>
      </c>
      <c r="O4" s="43" t="s">
        <v>236</v>
      </c>
      <c r="P4" s="43" t="s">
        <v>235</v>
      </c>
      <c r="Q4" s="43" t="s">
        <v>236</v>
      </c>
      <c r="R4" s="43" t="s">
        <v>235</v>
      </c>
      <c r="S4" s="43" t="s">
        <v>236</v>
      </c>
      <c r="T4" s="44" t="s">
        <v>235</v>
      </c>
      <c r="U4" s="44" t="s">
        <v>236</v>
      </c>
      <c r="V4" s="44" t="s">
        <v>235</v>
      </c>
      <c r="W4" s="44" t="s">
        <v>236</v>
      </c>
      <c r="X4" s="44" t="s">
        <v>235</v>
      </c>
      <c r="Y4" s="44" t="s">
        <v>236</v>
      </c>
      <c r="Z4" s="44" t="s">
        <v>235</v>
      </c>
      <c r="AA4" s="44" t="s">
        <v>236</v>
      </c>
      <c r="AB4" s="45" t="s">
        <v>235</v>
      </c>
      <c r="AC4" s="45" t="s">
        <v>236</v>
      </c>
      <c r="AD4" s="45" t="s">
        <v>235</v>
      </c>
      <c r="AE4" s="45" t="s">
        <v>236</v>
      </c>
      <c r="AF4" s="45" t="s">
        <v>235</v>
      </c>
      <c r="AG4" s="45" t="s">
        <v>236</v>
      </c>
      <c r="AH4" s="45" t="s">
        <v>235</v>
      </c>
      <c r="AI4" s="45" t="s">
        <v>236</v>
      </c>
      <c r="AJ4" s="40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</row>
    <row r="5" spans="1:101" x14ac:dyDescent="0.55000000000000004">
      <c r="B5" s="30" t="s">
        <v>246</v>
      </c>
      <c r="D5" s="153">
        <f>แขวง!D63+แขวง!D64+แขวง!D65+แขวง!D66+แขวง!D67+แขวง!D68+แขวง!D69</f>
        <v>270.779</v>
      </c>
      <c r="E5" s="153">
        <f>แขวง!E63+แขวง!E64+แขวง!E65+แขวง!E66+แขวง!E67+แขวง!E68+แขวง!E69</f>
        <v>713.08800000000008</v>
      </c>
      <c r="F5" s="153">
        <f>แขวง!F63+แขวง!F64+แขวง!F65+แขวง!F66+แขวง!F67+แขวง!F68+แขวง!F69</f>
        <v>3635.0559999999996</v>
      </c>
      <c r="G5" s="153">
        <f>แขวง!G63+แขวง!G64+แขวง!G65+แขวง!G66+แขวง!G67+แขวง!G68+แขวง!G69</f>
        <v>4384.3</v>
      </c>
      <c r="H5" s="153">
        <f>แขวง!H63+แขวง!H64+แขวง!H65+แขวง!H66+แขวง!H67+แขวง!H68+แขวง!H69</f>
        <v>0.97700000000000009</v>
      </c>
      <c r="I5" s="153">
        <f>แขวง!I63+แขวง!I64+แขวง!I65+แขวง!I66+แขวง!I67+แขวง!I68+แขวง!I69</f>
        <v>0.97700000000000009</v>
      </c>
      <c r="J5" s="153">
        <f>แขวง!J63+แขวง!J64+แขวง!J65+แขวง!J66+แขวง!J67+แขวง!J68+แขวง!J69</f>
        <v>3906.8119999999999</v>
      </c>
      <c r="K5" s="153">
        <f>แขวง!K63+แขวง!K64+แขวง!K65+แขวง!K66+แขวง!K67+แขวง!K68+แขวง!K69</f>
        <v>5098.3650000000007</v>
      </c>
      <c r="L5" s="47">
        <f>แขวง!L63+แขวง!L64+แขวง!L65+แขวง!L66+แขวง!L67+แขวง!L68+แขวง!L69</f>
        <v>1.3660000000000001</v>
      </c>
      <c r="M5" s="47">
        <f>แขวง!M63+แขวง!M64+แขวง!M65+แขวง!M66+แขวง!M67+แขวง!M68+แขวง!M69</f>
        <v>2.7320000000000002</v>
      </c>
      <c r="N5" s="47">
        <f>แขวง!N63+แขวง!N64+แขวง!N65+แขวง!N66+แขวง!N67+แขวง!N68+แขวง!N69</f>
        <v>45.103999999999999</v>
      </c>
      <c r="O5" s="47">
        <f>แขวง!O63+แขวง!O64+แขวง!O65+แขวง!O66+แขวง!O67+แขวง!O68+แขวง!O69</f>
        <v>45.997</v>
      </c>
      <c r="P5" s="47">
        <f>แขวง!P63+แขวง!P64+แขวง!P65+แขวง!P66+แขวง!P67+แขวง!P68+แขวง!P69</f>
        <v>0</v>
      </c>
      <c r="Q5" s="47">
        <f>แขวง!Q63+แขวง!Q64+แขวง!Q65+แขวง!Q66+แขวง!Q67+แขวง!Q68+แขวง!Q69</f>
        <v>0</v>
      </c>
      <c r="R5" s="47">
        <f>แขวง!R63+แขวง!R64+แขวง!R65+แขวง!R66+แขวง!R67+แขวง!R68+แขวง!R69</f>
        <v>46.47</v>
      </c>
      <c r="S5" s="47">
        <f>แขวง!S63+แขวง!S64+แขวง!S65+แขวง!S66+แขวง!S67+แขวง!S68+แขวง!S69</f>
        <v>48.728999999999999</v>
      </c>
      <c r="T5" s="46">
        <f>แขวง!T63+แขวง!T64+แขวง!T65+แขวง!T66+แขวง!T67+แขวง!T68+แขวง!T69</f>
        <v>0</v>
      </c>
      <c r="U5" s="46">
        <f>แขวง!U63+แขวง!U64+แขวง!U65+แขวง!U66+แขวง!U67+แขวง!U68+แขวง!U69</f>
        <v>0</v>
      </c>
      <c r="V5" s="46">
        <f>แขวง!V63+แขวง!V64+แขวง!V65+แขวง!V66+แขวง!V67+แขวง!V68+แขวง!V69</f>
        <v>0</v>
      </c>
      <c r="W5" s="46">
        <f>แขวง!W63+แขวง!W64+แขวง!W65+แขวง!W66+แขวง!W67+แขวง!W68+แขวง!W69</f>
        <v>0</v>
      </c>
      <c r="X5" s="46">
        <f>แขวง!X63+แขวง!X64+แขวง!X65+แขวง!X66+แขวง!X67+แขวง!X68+แขวง!X69</f>
        <v>0</v>
      </c>
      <c r="Y5" s="46">
        <f>แขวง!Y63+แขวง!Y64+แขวง!Y65+แขวง!Y66+แขวง!Y67+แขวง!Y68+แขวง!Y69</f>
        <v>0</v>
      </c>
      <c r="Z5" s="46">
        <f>แขวง!Z63+แขวง!Z64+แขวง!Z65+แขวง!Z66+แขวง!Z67+แขวง!Z68+แขวง!Z69</f>
        <v>0</v>
      </c>
      <c r="AA5" s="46">
        <f>แขวง!AA63+แขวง!AA64+แขวง!AA65+แขวง!AA66+แขวง!AA67+แขวง!AA68+แขวง!AA69</f>
        <v>0</v>
      </c>
      <c r="AB5" s="161">
        <f>แขวง!AB63+แขวง!AB64+แขวง!AB65+แขวง!AB66+แขวง!AB67+แขวง!AB68+แขวง!AB69</f>
        <v>272.14499999999998</v>
      </c>
      <c r="AC5" s="161">
        <f>แขวง!AC63+แขวง!AC64+แขวง!AC65+แขวง!AC66+แขวง!AC67+แขวง!AC68+แขวง!AC69</f>
        <v>715.82</v>
      </c>
      <c r="AD5" s="161">
        <f>แขวง!AD63+แขวง!AD64+แขวง!AD65+แขวง!AD66+แขวง!AD67+แขวง!AD68+แขวง!AD69</f>
        <v>3680.1599999999994</v>
      </c>
      <c r="AE5" s="161">
        <f>แขวง!AE63+แขวง!AE64+แขวง!AE65+แขวง!AE66+แขวง!AE67+แขวง!AE68+แขวง!AE69</f>
        <v>4430.2970000000005</v>
      </c>
      <c r="AF5" s="161">
        <f>แขวง!AF63+แขวง!AF64+แขวง!AF65+แขวง!AF66+แขวง!AF67+แขวง!AF68+แขวง!AF69</f>
        <v>0.97700000000000009</v>
      </c>
      <c r="AG5" s="161">
        <f>แขวง!AG63+แขวง!AG64+แขวง!AG65+แขวง!AG66+แขวง!AG67+แขวง!AG68+แขวง!AG69</f>
        <v>0.97700000000000009</v>
      </c>
      <c r="AH5" s="161">
        <f>แขวง!AH63+แขวง!AH64+แขวง!AH65+แขวง!AH66+แขวง!AH67+แขวง!AH68+แขวง!AH69</f>
        <v>3953.2819999999997</v>
      </c>
      <c r="AI5" s="161">
        <f>แขวง!AI63+แขวง!AI64+แขวง!AI65+แขวง!AI66+แขวง!AI67+แขวง!AI68+แขวง!AI69</f>
        <v>5147.094000000001</v>
      </c>
      <c r="AJ5" s="39">
        <f>[1]แขวงฯ!AJ63+[1]แขวงฯ!AJ64+[1]แขวงฯ!AJ65+[1]แขวงฯ!AJ66+[1]แขวงฯ!AJ67+[1]แขวงฯ!AJ68+[1]แขวงฯ!AJ69</f>
        <v>222.77699999999996</v>
      </c>
      <c r="AK5" s="39">
        <f>[1]แขวงฯ!AK63+[1]แขวงฯ!AK64+[1]แขวงฯ!AK65+[1]แขวงฯ!AK66+[1]แขวงฯ!AK67+[1]แขวงฯ!AK68+[1]แขวงฯ!AK69</f>
        <v>0.63600000000000001</v>
      </c>
      <c r="AL5" s="39">
        <f>[1]แขวงฯ!AL63+[1]แขวงฯ!AL64+[1]แขวงฯ!AL65+[1]แขวงฯ!AL66+[1]แขวงฯ!AL67+[1]แขวงฯ!AL68+[1]แขวงฯ!AL69</f>
        <v>0</v>
      </c>
      <c r="AM5" s="39">
        <f>[1]แขวงฯ!AM63+[1]แขวงฯ!AM64+[1]แขวงฯ!AM65+[1]แขวงฯ!AM66+[1]แขวงฯ!AM67+[1]แขวงฯ!AM68+[1]แขวงฯ!AM69</f>
        <v>665.13299999999981</v>
      </c>
      <c r="AN5" s="39">
        <f>[1]แขวงฯ!AN63+[1]แขวงฯ!AN64+[1]แขวงฯ!AN65+[1]แขวงฯ!AN66+[1]แขวงฯ!AN67+[1]แขวงฯ!AN68+[1]แขวงฯ!AN69</f>
        <v>1.272</v>
      </c>
      <c r="AO5" s="39">
        <f>[1]แขวงฯ!AO63+[1]แขวงฯ!AO64+[1]แขวงฯ!AO65+[1]แขวงฯ!AO66+[1]แขวงฯ!AO67+[1]แขวงฯ!AO68+[1]แขวงฯ!AO69</f>
        <v>0</v>
      </c>
      <c r="AP5" s="39">
        <f>[1]แขวงฯ!AP63+[1]แขวงฯ!AP64+[1]แขวงฯ!AP65+[1]แขวงฯ!AP66+[1]แขวงฯ!AP67+[1]แขวงฯ!AP68+[1]แขวงฯ!AP69</f>
        <v>0</v>
      </c>
      <c r="AQ5" s="39">
        <f>[1]แขวงฯ!AQ63+[1]แขวงฯ!AQ64+[1]แขวงฯ!AQ65+[1]แขวงฯ!AQ66+[1]แขวงฯ!AQ67+[1]แขวงฯ!AQ68+[1]แขวงฯ!AQ69</f>
        <v>0</v>
      </c>
      <c r="AR5" s="39">
        <f>[1]แขวงฯ!AR63+[1]แขวงฯ!AR64+[1]แขวงฯ!AR65+[1]แขวงฯ!AR66+[1]แขวงฯ!AR67+[1]แขวงฯ!AR68+[1]แขวงฯ!AR69</f>
        <v>0</v>
      </c>
      <c r="AS5" s="39">
        <f>[1]แขวงฯ!AS63+[1]แขวงฯ!AS64+[1]แขวงฯ!AS65+[1]แขวงฯ!AS66+[1]แขวงฯ!AS67+[1]แขวงฯ!AS68+[1]แขวงฯ!AS69</f>
        <v>0</v>
      </c>
      <c r="AT5" s="39">
        <f>[1]แขวงฯ!AT63+[1]แขวงฯ!AT64+[1]แขวงฯ!AT65+[1]แขวงฯ!AT66+[1]แขวงฯ!AT67+[1]แขวงฯ!AT68+[1]แขวงฯ!AT69</f>
        <v>0</v>
      </c>
      <c r="AU5" s="39">
        <f>[1]แขวงฯ!AU63+[1]แขวงฯ!AU64+[1]แขวงฯ!AU65+[1]แขวงฯ!AU66+[1]แขวงฯ!AU67+[1]แขวงฯ!AU68+[1]แขวงฯ!AU69</f>
        <v>0</v>
      </c>
      <c r="AV5" s="39">
        <f>[1]แขวงฯ!AV63+[1]แขวงฯ!AV64+[1]แขวงฯ!AV65+[1]แขวงฯ!AV66+[1]แขวงฯ!AV67+[1]แขวงฯ!AV68+[1]แขวงฯ!AV69</f>
        <v>186.381</v>
      </c>
      <c r="AW5" s="39">
        <f>[1]แขวงฯ!AW63+[1]แขวงฯ!AW64+[1]แขวงฯ!AW65+[1]แขวงฯ!AW66+[1]แขวงฯ!AW67+[1]แขวงฯ!AW68+[1]แขวงฯ!AW69</f>
        <v>13.084999999999999</v>
      </c>
      <c r="AX5" s="39">
        <f>[1]แขวงฯ!AX63+[1]แขวงฯ!AX64+[1]แขวงฯ!AX65+[1]แขวงฯ!AX66+[1]แขวงฯ!AX67+[1]แขวงฯ!AX68+[1]แขวงฯ!AX69</f>
        <v>0</v>
      </c>
      <c r="AY5" s="39">
        <f>[1]แขวงฯ!AY63+[1]แขวงฯ!AY64+[1]แขวงฯ!AY65+[1]แขวงฯ!AY66+[1]แขวงฯ!AY67+[1]แขวงฯ!AY68+[1]แขวงฯ!AY69</f>
        <v>186.381</v>
      </c>
      <c r="AZ5" s="39">
        <f>[1]แขวงฯ!AZ63+[1]แขวงฯ!AZ64+[1]แขวงฯ!AZ65+[1]แขวงฯ!AZ66+[1]แขวงฯ!AZ67+[1]แขวงฯ!AZ68+[1]แขวงฯ!AZ69</f>
        <v>13.084999999999999</v>
      </c>
      <c r="BA5" s="39">
        <f>[1]แขวงฯ!BA63+[1]แขวงฯ!BA64+[1]แขวงฯ!BA65+[1]แขวงฯ!BA66+[1]แขวงฯ!BA67+[1]แขวงฯ!BA68+[1]แขวงฯ!BA69</f>
        <v>0</v>
      </c>
      <c r="BB5" s="39">
        <f>[1]แขวงฯ!BB63+[1]แขวงฯ!BB64+[1]แขวงฯ!BB65+[1]แขวงฯ!BB66+[1]แขวงฯ!BB67+[1]แขวงฯ!BB68+[1]แขวงฯ!BB69</f>
        <v>310.74400000000003</v>
      </c>
      <c r="BC5" s="39">
        <f>[1]แขวงฯ!BC63+[1]แขวงฯ!BC64+[1]แขวงฯ!BC65+[1]แขวงฯ!BC66+[1]แขวงฯ!BC67+[1]แขวงฯ!BC68+[1]แขวงฯ!BC69</f>
        <v>74.84</v>
      </c>
      <c r="BD5" s="39">
        <f>[1]แขวงฯ!BD63+[1]แขวงฯ!BD64+[1]แขวงฯ!BD65+[1]แขวงฯ!BD66+[1]แขวงฯ!BD67+[1]แขวงฯ!BD68+[1]แขวงฯ!BD69</f>
        <v>0</v>
      </c>
      <c r="BE5" s="39">
        <f>[1]แขวงฯ!BE63+[1]แขวงฯ!BE64+[1]แขวงฯ!BE65+[1]แขวงฯ!BE66+[1]แขวงฯ!BE67+[1]แขวงฯ!BE68+[1]แขวงฯ!BE69</f>
        <v>310.74400000000003</v>
      </c>
      <c r="BF5" s="39">
        <f>[1]แขวงฯ!BF63+[1]แขวงฯ!BF64+[1]แขวงฯ!BF65+[1]แขวงฯ!BF66+[1]แขวงฯ!BF67+[1]แขวงฯ!BF68+[1]แขวงฯ!BF69</f>
        <v>74.84</v>
      </c>
      <c r="BG5" s="39">
        <f>[1]แขวงฯ!BG63+[1]แขวงฯ!BG64+[1]แขวงฯ!BG65+[1]แขวงฯ!BG66+[1]แขวงฯ!BG67+[1]แขวงฯ!BG68+[1]แขวงฯ!BG69</f>
        <v>0</v>
      </c>
      <c r="BH5" s="39">
        <f>[1]แขวงฯ!BH63+[1]แขวงฯ!BH64+[1]แขวงฯ!BH65+[1]แขวงฯ!BH66+[1]แขวงฯ!BH67+[1]แขวงฯ!BH68+[1]แขวงฯ!BH69</f>
        <v>161.53300000000002</v>
      </c>
      <c r="BI5" s="39">
        <f>[1]แขวงฯ!BI63+[1]แขวงฯ!BI64+[1]แขวงฯ!BI65+[1]แขวงฯ!BI66+[1]แขวงฯ!BI67+[1]แขวงฯ!BI68+[1]แขวงฯ!BI69</f>
        <v>9.1739999999999995</v>
      </c>
      <c r="BJ5" s="39">
        <f>[1]แขวงฯ!BJ63+[1]แขวงฯ!BJ64+[1]แขวงฯ!BJ65+[1]แขวงฯ!BJ66+[1]แขวงฯ!BJ67+[1]แขวงฯ!BJ68+[1]แขวงฯ!BJ69</f>
        <v>0</v>
      </c>
      <c r="BK5" s="39">
        <f>[1]แขวงฯ!BK63+[1]แขวงฯ!BK64+[1]แขวงฯ!BK65+[1]แขวงฯ!BK66+[1]แขวงฯ!BK67+[1]แขวงฯ!BK68+[1]แขวงฯ!BK69</f>
        <v>161.53300000000002</v>
      </c>
      <c r="BL5" s="39">
        <f>[1]แขวงฯ!BL63+[1]แขวงฯ!BL64+[1]แขวงฯ!BL65+[1]แขวงฯ!BL66+[1]แขวงฯ!BL67+[1]แขวงฯ!BL68+[1]แขวงฯ!BL69</f>
        <v>9.1739999999999995</v>
      </c>
      <c r="BM5" s="39">
        <f>[1]แขวงฯ!BM63+[1]แขวงฯ!BM64+[1]แขวงฯ!BM65+[1]แขวงฯ!BM66+[1]แขวงฯ!BM67+[1]แขวงฯ!BM68+[1]แขวงฯ!BM69</f>
        <v>0</v>
      </c>
      <c r="BN5" s="39">
        <f>[1]แขวงฯ!BN63+[1]แขวงฯ!BN64+[1]แขวงฯ!BN65+[1]แขวงฯ!BN66+[1]แขวงฯ!BN67+[1]แขวงฯ!BN68+[1]แขวงฯ!BN69</f>
        <v>3.4499999999999997</v>
      </c>
      <c r="BO5" s="39">
        <f>[1]แขวงฯ!BO63+[1]แขวงฯ!BO64+[1]แขวงฯ!BO65+[1]แขวงฯ!BO66+[1]แขวงฯ!BO67+[1]แขวงฯ!BO68+[1]แขวงฯ!BO69</f>
        <v>2</v>
      </c>
      <c r="BP5" s="39">
        <f>[1]แขวงฯ!BP63+[1]แขวงฯ!BP64+[1]แขวงฯ!BP65+[1]แขวงฯ!BP66+[1]แขวงฯ!BP67+[1]แขวงฯ!BP68+[1]แขวงฯ!BP69</f>
        <v>0</v>
      </c>
      <c r="BQ5" s="39">
        <f>[1]แขวงฯ!BQ63+[1]แขวงฯ!BQ64+[1]แขวงฯ!BQ65+[1]แขวงฯ!BQ66+[1]แขวงฯ!BQ67+[1]แขวงฯ!BQ68+[1]แขวงฯ!BQ69</f>
        <v>3.4499999999999997</v>
      </c>
      <c r="BR5" s="39">
        <f>[1]แขวงฯ!BR63+[1]แขวงฯ!BR64+[1]แขวงฯ!BR65+[1]แขวงฯ!BR66+[1]แขวงฯ!BR67+[1]แขวงฯ!BR68+[1]แขวงฯ!BR69</f>
        <v>2</v>
      </c>
      <c r="BS5" s="39">
        <f>[1]แขวงฯ!BS63+[1]แขวงฯ!BS64+[1]แขวงฯ!BS65+[1]แขวงฯ!BS66+[1]แขวงฯ!BS67+[1]แขวงฯ!BS68+[1]แขวงฯ!BS69</f>
        <v>0</v>
      </c>
      <c r="BT5" s="39">
        <f>[1]แขวงฯ!BT63+[1]แขวงฯ!BT64+[1]แขวงฯ!BT65+[1]แขวงฯ!BT66+[1]แขวงฯ!BT67+[1]แขวงฯ!BT68+[1]แขวงฯ!BT69</f>
        <v>11.702</v>
      </c>
      <c r="BU5" s="39">
        <f>[1]แขวงฯ!BU63+[1]แขวงฯ!BU64+[1]แขวงฯ!BU65+[1]แขวงฯ!BU66+[1]แขวงฯ!BU67+[1]แขวงฯ!BU68+[1]แขวงฯ!BU69</f>
        <v>0</v>
      </c>
      <c r="BV5" s="39">
        <f>[1]แขวงฯ!BV63+[1]แขวงฯ!BV64+[1]แขวงฯ!BV65+[1]แขวงฯ!BV66+[1]แขวงฯ!BV67+[1]แขวงฯ!BV68+[1]แขวงฯ!BV69</f>
        <v>0</v>
      </c>
      <c r="BW5" s="39">
        <f>[1]แขวงฯ!BW63+[1]แขวงฯ!BW64+[1]แขวงฯ!BW65+[1]แขวงฯ!BW66+[1]แขวงฯ!BW67+[1]แขวงฯ!BW68+[1]แขวงฯ!BW69</f>
        <v>11.702</v>
      </c>
      <c r="BX5" s="39">
        <f>[1]แขวงฯ!BX63+[1]แขวงฯ!BX64+[1]แขวงฯ!BX65+[1]แขวงฯ!BX66+[1]แขวงฯ!BX67+[1]แขวงฯ!BX68+[1]แขวงฯ!BX69</f>
        <v>0</v>
      </c>
      <c r="BY5" s="39">
        <f>[1]แขวงฯ!BY63+[1]แขวงฯ!BY64+[1]แขวงฯ!BY65+[1]แขวงฯ!BY66+[1]แขวงฯ!BY67+[1]แขวงฯ!BY68+[1]แขวงฯ!BY69</f>
        <v>0</v>
      </c>
      <c r="BZ5" s="39">
        <f>[1]แขวงฯ!BZ63+[1]แขวงฯ!BZ64+[1]แขวงฯ!BZ65+[1]แขวงฯ!BZ66+[1]แขวงฯ!BZ67+[1]แขวงฯ!BZ68+[1]แขวงฯ!BZ69</f>
        <v>2902.7110000000002</v>
      </c>
      <c r="CA5" s="39">
        <f>[1]แขวงฯ!CA63+[1]แขวงฯ!CA64+[1]แขวงฯ!CA65+[1]แขวงฯ!CA66+[1]แขวงฯ!CA67+[1]แขวงฯ!CA68+[1]แขวงฯ!CA69</f>
        <v>54.073999999999998</v>
      </c>
      <c r="CB5" s="39">
        <f>[1]แขวงฯ!CB63+[1]แขวงฯ!CB64+[1]แขวงฯ!CB65+[1]แขวงฯ!CB66+[1]แขวงฯ!CB67+[1]แขวงฯ!CB68+[1]แขวงฯ!CB69</f>
        <v>0</v>
      </c>
      <c r="CC5" s="39">
        <f>[1]แขวงฯ!CC63+[1]แขวงฯ!CC64+[1]แขวงฯ!CC65+[1]แขวงฯ!CC66+[1]แขวงฯ!CC67+[1]แขวงฯ!CC68+[1]แขวงฯ!CC69</f>
        <v>3596.1070000000009</v>
      </c>
      <c r="CD5" s="39">
        <f>[1]แขวงฯ!CD63+[1]แขวงฯ!CD64+[1]แขวงฯ!CD65+[1]แขวงฯ!CD66+[1]แขวงฯ!CD67+[1]แขวงฯ!CD68+[1]แขวงฯ!CD69</f>
        <v>54.966999999999999</v>
      </c>
      <c r="CE5" s="39">
        <f>[1]แขวงฯ!CE63+[1]แขวงฯ!CE64+[1]แขวงฯ!CE65+[1]แขวงฯ!CE66+[1]แขวงฯ!CE67+[1]แขวงฯ!CE68+[1]แขวงฯ!CE69</f>
        <v>0</v>
      </c>
      <c r="CF5" s="39">
        <f>[1]แขวงฯ!CF63+[1]แขวงฯ!CF64+[1]แขวงฯ!CF65+[1]แขวงฯ!CF66+[1]แขวงฯ!CF67+[1]แขวงฯ!CF68+[1]แขวงฯ!CF69</f>
        <v>0</v>
      </c>
      <c r="CG5" s="39">
        <f>[1]แขวงฯ!CG63+[1]แขวงฯ!CG64+[1]แขวงฯ!CG65+[1]แขวงฯ!CG66+[1]แขวงฯ!CG67+[1]แขวงฯ!CG68+[1]แขวงฯ!CG69</f>
        <v>0</v>
      </c>
      <c r="CH5" s="39">
        <f>[1]แขวงฯ!CH63+[1]แขวงฯ!CH64+[1]แขวงฯ!CH65+[1]แขวงฯ!CH66+[1]แขวงฯ!CH67+[1]แขวงฯ!CH68+[1]แขวงฯ!CH69</f>
        <v>0</v>
      </c>
      <c r="CI5" s="39">
        <f>[1]แขวงฯ!CI63+[1]แขวงฯ!CI64+[1]แขวงฯ!CI65+[1]แขวงฯ!CI66+[1]แขวงฯ!CI67+[1]แขวงฯ!CI68+[1]แขวงฯ!CI69</f>
        <v>0</v>
      </c>
      <c r="CJ5" s="39">
        <f>[1]แขวงฯ!CJ63+[1]แขวงฯ!CJ64+[1]แขวงฯ!CJ65+[1]แขวงฯ!CJ66+[1]แขวงฯ!CJ67+[1]แขวงฯ!CJ68+[1]แขวงฯ!CJ69</f>
        <v>0</v>
      </c>
      <c r="CK5" s="39">
        <f>[1]แขวงฯ!CK63+[1]แขวงฯ!CK64+[1]แขวงฯ!CK65+[1]แขวงฯ!CK66+[1]แขวงฯ!CK67+[1]แขวงฯ!CK68+[1]แขวงฯ!CK69</f>
        <v>0</v>
      </c>
      <c r="CL5" s="39">
        <f>[1]แขวงฯ!CL63+[1]แขวงฯ!CL64+[1]แขวงฯ!CL65+[1]แขวงฯ!CL66+[1]แขวงฯ!CL67+[1]แขวงฯ!CL68+[1]แขวงฯ!CL69</f>
        <v>8.8130000000000006</v>
      </c>
      <c r="CM5" s="39">
        <f>[1]แขวงฯ!CM63+[1]แขวงฯ!CM64+[1]แขวงฯ!CM65+[1]แขวงฯ!CM66+[1]แขวงฯ!CM67+[1]แขวงฯ!CM68+[1]แขวงฯ!CM69</f>
        <v>0</v>
      </c>
      <c r="CN5" s="39">
        <f>[1]แขวงฯ!CN63+[1]แขวงฯ!CN64+[1]แขวงฯ!CN65+[1]แขวงฯ!CN66+[1]แขวงฯ!CN67+[1]แขวงฯ!CN68+[1]แขวงฯ!CN69</f>
        <v>0</v>
      </c>
      <c r="CO5" s="39">
        <f>[1]แขวงฯ!CO63+[1]แขวงฯ!CO64+[1]แขวงฯ!CO65+[1]แขวงฯ!CO66+[1]แขวงฯ!CO67+[1]แขวงฯ!CO68+[1]แขวงฯ!CO69</f>
        <v>8.8130000000000006</v>
      </c>
      <c r="CP5" s="39">
        <f>[1]แขวงฯ!CP63+[1]แขวงฯ!CP64+[1]แขวงฯ!CP65+[1]แขวงฯ!CP66+[1]แขวงฯ!CP67+[1]แขวงฯ!CP68+[1]แขวงฯ!CP69</f>
        <v>0</v>
      </c>
      <c r="CQ5" s="39">
        <f>[1]แขวงฯ!CQ63+[1]แขวงฯ!CQ64+[1]แขวงฯ!CQ65+[1]แขวงฯ!CQ66+[1]แขวงฯ!CQ67+[1]แขวงฯ!CQ68+[1]แขวงฯ!CQ69</f>
        <v>0</v>
      </c>
      <c r="CR5" s="39">
        <f>[1]แขวงฯ!CR63+[1]แขวงฯ!CR64+[1]แขวงฯ!CR65+[1]แขวงฯ!CR66+[1]แขวงฯ!CR67+[1]แขวงฯ!CR68+[1]แขวงฯ!CR69</f>
        <v>0</v>
      </c>
      <c r="CS5" s="39">
        <f>[1]แขวงฯ!CS63+[1]แขวงฯ!CS64+[1]แขวงฯ!CS65+[1]แขวงฯ!CS66+[1]แขวงฯ!CS67+[1]แขวงฯ!CS68+[1]แขวงฯ!CS69</f>
        <v>0</v>
      </c>
      <c r="CT5" s="39">
        <f>[1]แขวงฯ!CT63+[1]แขวงฯ!CT64+[1]แขวงฯ!CT65+[1]แขวงฯ!CT66+[1]แขวงฯ!CT67+[1]แขวงฯ!CT68+[1]แขวงฯ!CT69</f>
        <v>0</v>
      </c>
      <c r="CU5" s="39">
        <f>[1]แขวงฯ!CU63+[1]แขวงฯ!CU64+[1]แขวงฯ!CU65+[1]แขวงฯ!CU66+[1]แขวงฯ!CU67+[1]แขวงฯ!CU68+[1]แขวงฯ!CU69</f>
        <v>0</v>
      </c>
      <c r="CV5" s="39">
        <f>[1]แขวงฯ!CV63+[1]แขวงฯ!CV64+[1]แขวงฯ!CV65+[1]แขวงฯ!CV66+[1]แขวงฯ!CV67+[1]แขวงฯ!CV68+[1]แขวงฯ!CV69</f>
        <v>0</v>
      </c>
      <c r="CW5" s="39">
        <f>[1]แขวงฯ!CW63+[1]แขวงฯ!CW64+[1]แขวงฯ!CW65+[1]แขวงฯ!CW66+[1]แขวงฯ!CW67+[1]แขวงฯ!CW68+[1]แขวงฯ!CW69</f>
        <v>0</v>
      </c>
    </row>
    <row r="6" spans="1:101" x14ac:dyDescent="0.55000000000000004">
      <c r="B6" s="31" t="s">
        <v>247</v>
      </c>
      <c r="D6" s="154">
        <f>แขวง!D70+แขวง!D71+แขวง!D72+แขวง!D73+แขวง!D74+แขวง!D75</f>
        <v>127.67100000000001</v>
      </c>
      <c r="E6" s="154">
        <f>แขวง!E70+แขวง!E71+แขวง!E72+แขวง!E73+แขวง!E74+แขวง!E75</f>
        <v>284.12200000000007</v>
      </c>
      <c r="F6" s="154">
        <f>แขวง!F70+แขวง!F71+แขวง!F72+แขวง!F73+แขวง!F74+แขวง!F75</f>
        <v>3430.8720000000003</v>
      </c>
      <c r="G6" s="154">
        <f>แขวง!G70+แขวง!G71+แขวง!G72+แขวง!G73+แขวง!G74+แขวง!G75</f>
        <v>4314.9910000000045</v>
      </c>
      <c r="H6" s="154">
        <f>แขวง!H70+แขวง!H71+แขวง!H72+แขวง!H73+แขวง!H74+แขวง!H75</f>
        <v>12.690999999999999</v>
      </c>
      <c r="I6" s="154">
        <f>แขวง!I70+แขวง!I71+แขวง!I72+แขวง!I73+แขวง!I74+แขวง!I75</f>
        <v>12.690999999999999</v>
      </c>
      <c r="J6" s="154">
        <f>แขวง!J70+แขวง!J71+แขวง!J72+แขวง!J73+แขวง!J74+แขวง!J75</f>
        <v>3571.2340000000008</v>
      </c>
      <c r="K6" s="154">
        <f>แขวง!K70+แขวง!K71+แขวง!K72+แขวง!K73+แขวง!K74+แขวง!K75</f>
        <v>4611.8040000000037</v>
      </c>
      <c r="L6" s="49">
        <f>แขวง!L70+แขวง!L71+แขวง!L72+แขวง!L73+แขวง!L74+แขวง!L75</f>
        <v>9.2560000000000002</v>
      </c>
      <c r="M6" s="49">
        <f>แขวง!M70+แขวง!M71+แขวง!M72+แขวง!M73+แขวง!M74+แขวง!M75</f>
        <v>14.238</v>
      </c>
      <c r="N6" s="49">
        <f>แขวง!N70+แขวง!N71+แขวง!N72+แขวง!N73+แขวง!N74+แขวง!N75</f>
        <v>263.80399999999997</v>
      </c>
      <c r="O6" s="49">
        <f>แขวง!O70+แขวง!O71+แขวง!O72+แขวง!O73+แขวง!O74+แขวง!O75</f>
        <v>344.39800000000002</v>
      </c>
      <c r="P6" s="49">
        <f>แขวง!P70+แขวง!P71+แขวง!P72+แขวง!P73+แขวง!P74+แขวง!P75</f>
        <v>0</v>
      </c>
      <c r="Q6" s="49">
        <f>แขวง!Q70+แขวง!Q71+แขวง!Q72+แขวง!Q73+แขวง!Q74+แขวง!Q75</f>
        <v>0</v>
      </c>
      <c r="R6" s="49">
        <f>แขวง!R70+แขวง!R71+แขวง!R72+แขวง!R73+แขวง!R74+แขวง!R75</f>
        <v>273.06</v>
      </c>
      <c r="S6" s="49">
        <f>แขวง!S70+แขวง!S71+แขวง!S72+แขวง!S73+แขวง!S74+แขวง!S75</f>
        <v>358.63599999999997</v>
      </c>
      <c r="T6" s="48">
        <f>แขวง!T70+แขวง!T71+แขวง!T72+แขวง!T73+แขวง!T74+แขวง!T75</f>
        <v>0</v>
      </c>
      <c r="U6" s="48">
        <f>แขวง!U70+แขวง!U71+แขวง!U72+แขวง!U73+แขวง!U74+แขวง!U75</f>
        <v>0</v>
      </c>
      <c r="V6" s="48">
        <f>แขวง!V70+แขวง!V71+แขวง!V72+แขวง!V73+แขวง!V74+แขวง!V75</f>
        <v>0</v>
      </c>
      <c r="W6" s="48">
        <f>แขวง!W70+แขวง!W71+แขวง!W72+แขวง!W73+แขวง!W74+แขวง!W75</f>
        <v>0</v>
      </c>
      <c r="X6" s="48">
        <f>แขวง!X70+แขวง!X71+แขวง!X72+แขวง!X73+แขวง!X74+แขวง!X75</f>
        <v>0</v>
      </c>
      <c r="Y6" s="48">
        <f>แขวง!Y70+แขวง!Y71+แขวง!Y72+แขวง!Y73+แขวง!Y74+แขวง!Y75</f>
        <v>0</v>
      </c>
      <c r="Z6" s="48">
        <f>แขวง!Z70+แขวง!Z71+แขวง!Z72+แขวง!Z73+แขวง!Z74+แขวง!Z75</f>
        <v>0</v>
      </c>
      <c r="AA6" s="48">
        <f>แขวง!AA70+แขวง!AA71+แขวง!AA72+แขวง!AA73+แขวง!AA74+แขวง!AA75</f>
        <v>0</v>
      </c>
      <c r="AB6" s="50">
        <f>แขวง!AB70+แขวง!AB71+แขวง!AB72+แขวง!AB73+แขวง!AB74+แขวง!AB75</f>
        <v>136.92700000000002</v>
      </c>
      <c r="AC6" s="50">
        <f>แขวง!AC70+แขวง!AC71+แขวง!AC72+แขวง!AC73+แขวง!AC74+แขวง!AC75</f>
        <v>298.36000000000007</v>
      </c>
      <c r="AD6" s="50">
        <f>แขวง!AD70+แขวง!AD71+แขวง!AD72+แขวง!AD73+แขวง!AD74+แขวง!AD75</f>
        <v>3694.6759999999999</v>
      </c>
      <c r="AE6" s="50">
        <f>แขวง!AE70+แขวง!AE71+แขวง!AE72+แขวง!AE73+แขวง!AE74+แขวง!AE75</f>
        <v>4659.3890000000047</v>
      </c>
      <c r="AF6" s="50">
        <f>แขวง!AF70+แขวง!AF71+แขวง!AF72+แขวง!AF73+แขวง!AF74+แขวง!AF75</f>
        <v>12.690999999999999</v>
      </c>
      <c r="AG6" s="50">
        <f>แขวง!AG70+แขวง!AG71+แขวง!AG72+แขวง!AG73+แขวง!AG74+แขวง!AG75</f>
        <v>12.690999999999999</v>
      </c>
      <c r="AH6" s="50">
        <f>แขวง!AH70+แขวง!AH71+แขวง!AH72+แขวง!AH73+แขวง!AH74+แขวง!AH75</f>
        <v>3844.2939999999999</v>
      </c>
      <c r="AI6" s="50">
        <f>แขวง!AI70+แขวง!AI71+แขวง!AI72+แขวง!AI73+แขวง!AI74+แขวง!AI75</f>
        <v>4970.4400000000041</v>
      </c>
      <c r="AJ6" s="48">
        <f>แขวง!AJ70+แขวง!AJ71+แขวง!AJ72+แขวง!AJ73+แขวง!AJ74+แขวง!AJ75</f>
        <v>127.67100000000001</v>
      </c>
      <c r="AK6" s="48">
        <f>แขวง!AK70+แขวง!AK71+แขวง!AK72+แขวง!AK73+แขวง!AK74+แขวง!AK75</f>
        <v>9.2560000000000002</v>
      </c>
      <c r="AL6" s="48">
        <f>แขวง!AL70+แขวง!AL71+แขวง!AL72+แขวง!AL73+แขวง!AL74+แขวง!AL75</f>
        <v>0</v>
      </c>
      <c r="AM6" s="48">
        <f>แขวง!AM70+แขวง!AM71+แขวง!AM72+แขวง!AM73+แขวง!AM74+แขวง!AM75</f>
        <v>284.12200000000007</v>
      </c>
      <c r="AN6" s="48">
        <f>แขวง!AN70+แขวง!AN71+แขวง!AN72+แขวง!AN73+แขวง!AN74+แขวง!AN75</f>
        <v>14.238</v>
      </c>
      <c r="AO6" s="48">
        <f>แขวง!AO70+แขวง!AO71+แขวง!AO72+แขวง!AO73+แขวง!AO74+แขวง!AO75</f>
        <v>0</v>
      </c>
      <c r="AP6" s="48">
        <f>แขวง!AP70+แขวง!AP71+แขวง!AP72+แขวง!AP73+แขวง!AP74+แขวง!AP75</f>
        <v>0</v>
      </c>
      <c r="AQ6" s="48">
        <f>แขวง!AQ70+แขวง!AQ71+แขวง!AQ72+แขวง!AQ73+แขวง!AQ74+แขวง!AQ75</f>
        <v>0</v>
      </c>
      <c r="AR6" s="48">
        <f>แขวง!AR70+แขวง!AR71+แขวง!AR72+แขวง!AR73+แขวง!AR74+แขวง!AR75</f>
        <v>0</v>
      </c>
      <c r="AS6" s="48">
        <f>แขวง!AS70+แขวง!AS71+แขวง!AS72+แขวง!AS73+แขวง!AS74+แขวง!AS75</f>
        <v>0</v>
      </c>
      <c r="AT6" s="48">
        <f>แขวง!AT70+แขวง!AT71+แขวง!AT72+แขวง!AT73+แขวง!AT74+แขวง!AT75</f>
        <v>0</v>
      </c>
      <c r="AU6" s="48">
        <f>แขวง!AU70+แขวง!AU71+แขวง!AU72+แขวง!AU73+แขวง!AU74+แขวง!AU75</f>
        <v>0</v>
      </c>
      <c r="AV6" s="48">
        <f>แขวง!AV70+แขวง!AV71+แขวง!AV72+แขวง!AV73+แขวง!AV74+แขวง!AV75</f>
        <v>103.599</v>
      </c>
      <c r="AW6" s="48">
        <f>แขวง!AW70+แขวง!AW71+แขวง!AW72+แขวง!AW73+แขวง!AW74+แขวง!AW75</f>
        <v>0</v>
      </c>
      <c r="AX6" s="48">
        <f>แขวง!AX70+แขวง!AX71+แขวง!AX72+แขวง!AX73+แขวง!AX74+แขวง!AX75</f>
        <v>0</v>
      </c>
      <c r="AY6" s="48">
        <f>แขวง!AY70+แขวง!AY71+แขวง!AY72+แขวง!AY73+แขวง!AY74+แขวง!AY75</f>
        <v>103.699</v>
      </c>
      <c r="AZ6" s="48">
        <f>แขวง!AZ70+แขวง!AZ71+แขวง!AZ72+แขวง!AZ73+แขวง!AZ74+แขวง!AZ75</f>
        <v>0</v>
      </c>
      <c r="BA6" s="48">
        <f>แขวง!BA70+แขวง!BA71+แขวง!BA72+แขวง!BA73+แขวง!BA74+แขวง!BA75</f>
        <v>0</v>
      </c>
      <c r="BB6" s="48">
        <f>แขวง!BB70+แขวง!BB71+แขวง!BB72+แขวง!BB73+แขวง!BB74+แขวง!BB75</f>
        <v>52.26</v>
      </c>
      <c r="BC6" s="48">
        <f>แขวง!BC70+แขวง!BC71+แขวง!BC72+แขวง!BC73+แขวง!BC74+แขวง!BC75</f>
        <v>0</v>
      </c>
      <c r="BD6" s="48">
        <f>แขวง!BD70+แขวง!BD71+แขวง!BD72+แขวง!BD73+แขวง!BD74+แขวง!BD75</f>
        <v>0</v>
      </c>
      <c r="BE6" s="48">
        <f>แขวง!BE70+แขวง!BE71+แขวง!BE72+แขวง!BE73+แขวง!BE74+แขวง!BE75</f>
        <v>52.26</v>
      </c>
      <c r="BF6" s="48">
        <f>แขวง!BF70+แขวง!BF71+แขวง!BF72+แขวง!BF73+แขวง!BF74+แขวง!BF75</f>
        <v>0</v>
      </c>
      <c r="BG6" s="48">
        <f>แขวง!BG70+แขวง!BG71+แขวง!BG72+แขวง!BG73+แขวง!BG74+แขวง!BG75</f>
        <v>0</v>
      </c>
      <c r="BH6" s="48">
        <f>แขวง!BH70+แขวง!BH71+แขวง!BH72+แขวง!BH73+แขวง!BH74+แขวง!BH75</f>
        <v>76.212000000000003</v>
      </c>
      <c r="BI6" s="48">
        <f>แขวง!BI70+แขวง!BI71+แขวง!BI72+แขวง!BI73+แขวง!BI74+แขวง!BI75</f>
        <v>0</v>
      </c>
      <c r="BJ6" s="48">
        <f>แขวง!BJ70+แขวง!BJ71+แขวง!BJ72+แขวง!BJ73+แขวง!BJ74+แขวง!BJ75</f>
        <v>0</v>
      </c>
      <c r="BK6" s="48">
        <f>แขวง!BK70+แขวง!BK71+แขวง!BK72+แขวง!BK73+แขวง!BK74+แขวง!BK75</f>
        <v>76.212000000000003</v>
      </c>
      <c r="BL6" s="48">
        <f>แขวง!BL70+แขวง!BL71+แขวง!BL72+แขวง!BL73+แขวง!BL74+แขวง!BL75</f>
        <v>0</v>
      </c>
      <c r="BM6" s="48">
        <f>แขวง!BM70+แขวง!BM71+แขวง!BM72+แขวง!BM73+แขวง!BM74+แขวง!BM75</f>
        <v>0</v>
      </c>
      <c r="BN6" s="48">
        <f>แขวง!BN70+แขวง!BN71+แขวง!BN72+แขวง!BN73+แขวง!BN74+แขวง!BN75</f>
        <v>0</v>
      </c>
      <c r="BO6" s="48">
        <f>แขวง!BO70+แขวง!BO71+แขวง!BO72+แขวง!BO73+แขวง!BO74+แขวง!BO75</f>
        <v>0</v>
      </c>
      <c r="BP6" s="48">
        <f>แขวง!BP70+แขวง!BP71+แขวง!BP72+แขวง!BP73+แขวง!BP74+แขวง!BP75</f>
        <v>0</v>
      </c>
      <c r="BQ6" s="48">
        <f>แขวง!BQ70+แขวง!BQ71+แขวง!BQ72+แขวง!BQ73+แขวง!BQ74+แขวง!BQ75</f>
        <v>0</v>
      </c>
      <c r="BR6" s="48">
        <f>แขวง!BR70+แขวง!BR71+แขวง!BR72+แขวง!BR73+แขวง!BR74+แขวง!BR75</f>
        <v>0</v>
      </c>
      <c r="BS6" s="48">
        <f>แขวง!BS70+แขวง!BS71+แขวง!BS72+แขวง!BS73+แขวง!BS74+แขวง!BS75</f>
        <v>0</v>
      </c>
      <c r="BT6" s="48">
        <f>แขวง!BT70+แขวง!BT71+แขวง!BT72+แขวง!BT73+แขวง!BT74+แขวง!BT75</f>
        <v>0</v>
      </c>
      <c r="BU6" s="48">
        <f>แขวง!BU70+แขวง!BU71+แขวง!BU72+แขวง!BU73+แขวง!BU74+แขวง!BU75</f>
        <v>0</v>
      </c>
      <c r="BV6" s="48">
        <f>แขวง!BV70+แขวง!BV71+แขวง!BV72+แขวง!BV73+แขวง!BV74+แขวง!BV75</f>
        <v>0</v>
      </c>
      <c r="BW6" s="48">
        <f>แขวง!BW70+แขวง!BW71+แขวง!BW72+แขวง!BW73+แขวง!BW74+แขวง!BW75</f>
        <v>0</v>
      </c>
      <c r="BX6" s="48">
        <f>แขวง!BX70+แขวง!BX71+แขวง!BX72+แขวง!BX73+แขวง!BX74+แขวง!BX75</f>
        <v>0</v>
      </c>
      <c r="BY6" s="48">
        <f>แขวง!BY70+แขวง!BY71+แขวง!BY72+แขวง!BY73+แขวง!BY74+แขวง!BY75</f>
        <v>0</v>
      </c>
      <c r="BZ6" s="48">
        <f>แขวง!BZ70+แขวง!BZ71+แขวง!BZ72+แขวง!BZ73+แขวง!BZ74+แขวง!BZ75</f>
        <v>3198.8010000000004</v>
      </c>
      <c r="CA6" s="48">
        <f>แขวง!CA70+แขวง!CA71+แขวง!CA72+แขวง!CA73+แขวง!CA74+แขวง!CA75</f>
        <v>263.80399999999997</v>
      </c>
      <c r="CB6" s="48">
        <f>แขวง!CB70+แขวง!CB71+แขวง!CB72+แขวง!CB73+แขวง!CB74+แขวง!CB75</f>
        <v>0</v>
      </c>
      <c r="CC6" s="48">
        <f>แขวง!CC70+แขวง!CC71+แขวง!CC72+แขวง!CC73+แขวง!CC74+แขวง!CC75</f>
        <v>4082.8200000000043</v>
      </c>
      <c r="CD6" s="48">
        <f>แขวง!CD70+แขวง!CD71+แขวง!CD72+แขวง!CD73+แขวง!CD74+แขวง!CD75</f>
        <v>344.39800000000002</v>
      </c>
      <c r="CE6" s="48">
        <f>แขวง!CE70+แขวง!CE71+แขวง!CE72+แขวง!CE73+แขวง!CE74+แขวง!CE75</f>
        <v>0</v>
      </c>
      <c r="CF6" s="48">
        <f>แขวง!CF70+แขวง!CF71+แขวง!CF72+แขวง!CF73+แขวง!CF74+แขวง!CF75</f>
        <v>0</v>
      </c>
      <c r="CG6" s="48">
        <f>แขวง!CG70+แขวง!CG71+แขวง!CG72+แขวง!CG73+แขวง!CG74+แขวง!CG75</f>
        <v>0</v>
      </c>
      <c r="CH6" s="48">
        <f>แขวง!CH70+แขวง!CH71+แขวง!CH72+แขวง!CH73+แขวง!CH74+แขวง!CH75</f>
        <v>0</v>
      </c>
      <c r="CI6" s="48">
        <f>แขวง!CI70+แขวง!CI71+แขวง!CI72+แขวง!CI73+แขวง!CI74+แขวง!CI75</f>
        <v>0</v>
      </c>
      <c r="CJ6" s="48">
        <f>แขวง!CJ70+แขวง!CJ71+แขวง!CJ72+แขวง!CJ73+แขวง!CJ74+แขวง!CJ75</f>
        <v>0</v>
      </c>
      <c r="CK6" s="48">
        <f>แขวง!CK70+แขวง!CK71+แขวง!CK72+แขวง!CK73+แขวง!CK74+แขวง!CK75</f>
        <v>0</v>
      </c>
      <c r="CL6" s="48">
        <f>แขวง!CL70+แขวง!CL71+แขวง!CL72+แขวง!CL73+แขวง!CL74+แขวง!CL75</f>
        <v>12.690999999999999</v>
      </c>
      <c r="CM6" s="48">
        <f>แขวง!CM70+แขวง!CM71+แขวง!CM72+แขวง!CM73+แขวง!CM74+แขวง!CM75</f>
        <v>0</v>
      </c>
      <c r="CN6" s="48">
        <f>แขวง!CN70+แขวง!CN71+แขวง!CN72+แขวง!CN73+แขวง!CN74+แขวง!CN75</f>
        <v>0</v>
      </c>
      <c r="CO6" s="48">
        <f>แขวง!CO70+แขวง!CO71+แขวง!CO72+แขวง!CO73+แขวง!CO74+แขวง!CO75</f>
        <v>12.690999999999999</v>
      </c>
      <c r="CP6" s="48">
        <f>แขวง!CP70+แขวง!CP71+แขวง!CP72+แขวง!CP73+แขวง!CP74+แขวง!CP75</f>
        <v>0</v>
      </c>
      <c r="CQ6" s="48">
        <f>แขวง!CQ70+แขวง!CQ71+แขวง!CQ72+แขวง!CQ73+แขวง!CQ74+แขวง!CQ75</f>
        <v>0</v>
      </c>
      <c r="CR6" s="48">
        <f>แขวง!CR70+แขวง!CR71+แขวง!CR72+แขวง!CR73+แขวง!CR74+แขวง!CR75</f>
        <v>0</v>
      </c>
      <c r="CS6" s="48">
        <f>แขวง!CS70+แขวง!CS71+แขวง!CS72+แขวง!CS73+แขวง!CS74+แขวง!CS75</f>
        <v>0</v>
      </c>
      <c r="CT6" s="48">
        <f>แขวง!CT70+แขวง!CT71+แขวง!CT72+แขวง!CT73+แขวง!CT74+แขวง!CT75</f>
        <v>0</v>
      </c>
      <c r="CU6" s="48">
        <f>แขวง!CU70+แขวง!CU71+แขวง!CU72+แขวง!CU73+แขวง!CU74+แขวง!CU75</f>
        <v>0</v>
      </c>
      <c r="CV6" s="48">
        <f>แขวง!CV70+แขวง!CV71+แขวง!CV72+แขวง!CV73+แขวง!CV74+แขวง!CV75</f>
        <v>0</v>
      </c>
      <c r="CW6" s="48">
        <f>แขวง!CW70+แขวง!CW71+แขวง!CW72+แขวง!CW73+แขวง!CW74+แขวง!CW75</f>
        <v>0</v>
      </c>
    </row>
    <row r="7" spans="1:101" x14ac:dyDescent="0.55000000000000004">
      <c r="B7" s="31" t="s">
        <v>248</v>
      </c>
      <c r="D7" s="154">
        <f>แขวง!D105+แขวง!D106+แขวง!D107+แขวง!D108+แขวง!D109+แขวง!D104</f>
        <v>48.89</v>
      </c>
      <c r="E7" s="154">
        <f>แขวง!E105+แขวง!E106+แขวง!E107+แขวง!E108+แขวง!E109+แขวง!E104</f>
        <v>113.36300000000003</v>
      </c>
      <c r="F7" s="154">
        <f>แขวง!F105+แขวง!F106+แขวง!F107+แขวง!F108+แขวง!F109+แขวง!F104</f>
        <v>2892.6480000000001</v>
      </c>
      <c r="G7" s="154">
        <f>แขวง!G105+แขวง!G106+แขวง!G107+แขวง!G108+แขวง!G109+แขวง!G104</f>
        <v>4056.6620000000016</v>
      </c>
      <c r="H7" s="154">
        <f>แขวง!H105+แขวง!H106+แขวง!H107+แขวง!H108+แขวง!H109+แขวง!H104</f>
        <v>0</v>
      </c>
      <c r="I7" s="154">
        <f>แขวง!I105+แขวง!I106+แขวง!I107+แขวง!I108+แขวง!I109+แขวง!I104</f>
        <v>0</v>
      </c>
      <c r="J7" s="154">
        <f>แขวง!J105+แขวง!J106+แขวง!J107+แขวง!J108+แขวง!J109+แขวง!J104</f>
        <v>2941.5380000000005</v>
      </c>
      <c r="K7" s="154">
        <f>แขวง!K105+แขวง!K106+แขวง!K107+แขวง!K108+แขวง!K109+แขวง!K104</f>
        <v>4170.0250000000015</v>
      </c>
      <c r="L7" s="49">
        <f>แขวง!L105+แขวง!L106+แขวง!L107+แขวง!L108+แขวง!L109+แขวง!L104</f>
        <v>14.266</v>
      </c>
      <c r="M7" s="49">
        <f>แขวง!M105+แขวง!M106+แขวง!M107+แขวง!M108+แขวง!M109+แขวง!M104</f>
        <v>30.777000000000001</v>
      </c>
      <c r="N7" s="49">
        <f>แขวง!N105+แขวง!N106+แขวง!N107+แขวง!N108+แขวง!N109+แขวง!N104</f>
        <v>33.11999999999999</v>
      </c>
      <c r="O7" s="49">
        <f>แขวง!O105+แขวง!O106+แขวง!O107+แขวง!O108+แขวง!O109+แขวง!O104</f>
        <v>38.79999999999999</v>
      </c>
      <c r="P7" s="49">
        <f>แขวง!P105+แขวง!P106+แขวง!P107+แขวง!P108+แขวง!P109+แขวง!P104</f>
        <v>0</v>
      </c>
      <c r="Q7" s="49">
        <f>แขวง!Q105+แขวง!Q106+แขวง!Q107+แขวง!Q108+แขวง!Q109+แขวง!Q104</f>
        <v>0</v>
      </c>
      <c r="R7" s="49">
        <f>แขวง!R105+แขวง!R106+แขวง!R107+แขวง!R108+แขวง!R109+แขวง!R104</f>
        <v>47.385999999999989</v>
      </c>
      <c r="S7" s="49">
        <f>แขวง!S105+แขวง!S106+แขวง!S107+แขวง!S108+แขวง!S109+แขวง!S104</f>
        <v>69.576999999999998</v>
      </c>
      <c r="T7" s="48">
        <f>แขวง!T105+แขวง!T106+แขวง!T107+แขวง!T108+แขวง!T109+แขวง!T104</f>
        <v>0</v>
      </c>
      <c r="U7" s="48">
        <f>แขวง!U105+แขวง!U106+แขวง!U107+แขวง!U108+แขวง!U109+แขวง!U104</f>
        <v>0</v>
      </c>
      <c r="V7" s="48">
        <f>แขวง!V105+แขวง!V106+แขวง!V107+แขวง!V108+แขวง!V109+แขวง!V104</f>
        <v>0</v>
      </c>
      <c r="W7" s="48">
        <f>แขวง!W105+แขวง!W106+แขวง!W107+แขวง!W108+แขวง!W109+แขวง!W104</f>
        <v>0</v>
      </c>
      <c r="X7" s="48">
        <f>แขวง!X105+แขวง!X106+แขวง!X107+แขวง!X108+แขวง!X109+แขวง!X104</f>
        <v>0</v>
      </c>
      <c r="Y7" s="48">
        <f>แขวง!Y105+แขวง!Y106+แขวง!Y107+แขวง!Y108+แขวง!Y109+แขวง!Y104</f>
        <v>0</v>
      </c>
      <c r="Z7" s="48">
        <f>แขวง!Z105+แขวง!Z106+แขวง!Z107+แขวง!Z108+แขวง!Z109+แขวง!Z104</f>
        <v>0</v>
      </c>
      <c r="AA7" s="48">
        <f>แขวง!AA105+แขวง!AA106+แขวง!AA107+แขวง!AA108+แขวง!AA109+แขวง!AA104</f>
        <v>0</v>
      </c>
      <c r="AB7" s="50">
        <f>แขวง!AB105+แขวง!AB106+แขวง!AB107+แขวง!AB108+แขวง!AB109+แขวง!AB104</f>
        <v>63.156000000000006</v>
      </c>
      <c r="AC7" s="50">
        <f>แขวง!AC105+แขวง!AC106+แขวง!AC107+แขวง!AC108+แขวง!AC109+แขวง!AC104</f>
        <v>144.14000000000001</v>
      </c>
      <c r="AD7" s="50">
        <f>แขวง!AD105+แขวง!AD106+แขวง!AD107+แขวง!AD108+แขวง!AD109+แขวง!AD104</f>
        <v>2925.768</v>
      </c>
      <c r="AE7" s="50">
        <f>แขวง!AE105+แขวง!AE106+แขวง!AE107+แขวง!AE108+แขวง!AE109+แขวง!AE104</f>
        <v>4095.4620000000018</v>
      </c>
      <c r="AF7" s="50">
        <f>แขวง!AF105+แขวง!AF106+แขวง!AF107+แขวง!AF108+แขวง!AF109+แขวง!AF104</f>
        <v>0</v>
      </c>
      <c r="AG7" s="50">
        <f>แขวง!AG105+แขวง!AG106+แขวง!AG107+แขวง!AG108+แขวง!AG109+แขวง!AG104</f>
        <v>0</v>
      </c>
      <c r="AH7" s="50">
        <f>แขวง!AH105+แขวง!AH106+แขวง!AH107+แขวง!AH108+แขวง!AH109+แขวง!AH104</f>
        <v>2988.9240000000004</v>
      </c>
      <c r="AI7" s="50">
        <f>แขวง!AI105+แขวง!AI106+แขวง!AI107+แขวง!AI108+แขวง!AI109+แขวง!AI104</f>
        <v>4239.6020000000017</v>
      </c>
    </row>
    <row r="8" spans="1:101" x14ac:dyDescent="0.55000000000000004">
      <c r="B8" s="31" t="s">
        <v>249</v>
      </c>
      <c r="D8" s="154">
        <f>แขวง!D57+แขวง!D58+แขวง!D59+แขวง!D61</f>
        <v>110.17300000000002</v>
      </c>
      <c r="E8" s="154">
        <f>แขวง!E57+แขวง!E58+แขวง!E59+แขวง!E61</f>
        <v>274.40200000000004</v>
      </c>
      <c r="F8" s="154">
        <f>แขวง!F57+แขวง!F58+แขวง!F59+แขวง!F61</f>
        <v>2426.6240000000003</v>
      </c>
      <c r="G8" s="154">
        <f>แขวง!G57+แขวง!G58+แขวง!G59+แขวง!G61</f>
        <v>3274.9680000000008</v>
      </c>
      <c r="H8" s="154">
        <f>แขวง!H57+แขวง!H58+แขวง!H59+แขวง!H61</f>
        <v>20.224</v>
      </c>
      <c r="I8" s="154">
        <f>แขวง!I57+แขวง!I58+แขวง!I59+แขวง!I61</f>
        <v>20.224</v>
      </c>
      <c r="J8" s="154">
        <f>แขวง!J57+แขวง!J58+แขวง!J59+แขวง!J61</f>
        <v>2557.0210000000006</v>
      </c>
      <c r="K8" s="154">
        <f>แขวง!K57+แขวง!K58+แขวง!K59+แขวง!K61</f>
        <v>3569.594000000001</v>
      </c>
      <c r="L8" s="49">
        <f>แขวง!L57+แขวง!L58+แขวง!L59+แขวง!L61</f>
        <v>0</v>
      </c>
      <c r="M8" s="49">
        <f>แขวง!M57+แขวง!M58+แขวง!M59+แขวง!M61</f>
        <v>0</v>
      </c>
      <c r="N8" s="49">
        <f>แขวง!N57+แขวง!N58+แขวง!N59+แขวง!N61</f>
        <v>5.5010000000000003</v>
      </c>
      <c r="O8" s="49">
        <f>แขวง!O57+แขวง!O58+แขวง!O59+แขวง!O61</f>
        <v>11.002000000000001</v>
      </c>
      <c r="P8" s="49">
        <f>แขวง!P57+แขวง!P58+แขวง!P59+แขวง!P61</f>
        <v>0</v>
      </c>
      <c r="Q8" s="49">
        <f>แขวง!Q57+แขวง!Q58+แขวง!Q59+แขวง!Q61</f>
        <v>0</v>
      </c>
      <c r="R8" s="49">
        <f>แขวง!R57+แขวง!R58+แขวง!R59+แขวง!R61</f>
        <v>5.5010000000000003</v>
      </c>
      <c r="S8" s="49">
        <f>แขวง!S57+แขวง!S58+แขวง!S59+แขวง!S61</f>
        <v>11.002000000000001</v>
      </c>
      <c r="T8" s="48">
        <f>แขวง!T57+แขวง!T58+แขวง!T59+แขวง!T61</f>
        <v>0</v>
      </c>
      <c r="U8" s="48">
        <f>แขวง!U57+แขวง!U58+แขวง!U59+แขวง!U61</f>
        <v>0</v>
      </c>
      <c r="V8" s="48">
        <f>แขวง!V57+แขวง!V58+แขวง!V59+แขวง!V61</f>
        <v>0</v>
      </c>
      <c r="W8" s="48">
        <f>แขวง!W57+แขวง!W58+แขวง!W59+แขวง!W61</f>
        <v>0</v>
      </c>
      <c r="X8" s="48">
        <f>แขวง!X57+แขวง!X58+แขวง!X59+แขวง!X61</f>
        <v>0</v>
      </c>
      <c r="Y8" s="48">
        <f>แขวง!Y57+แขวง!Y58+แขวง!Y59+แขวง!Y61</f>
        <v>0</v>
      </c>
      <c r="Z8" s="48">
        <f>แขวง!Z57+แขวง!Z58+แขวง!Z59+แขวง!Z61</f>
        <v>0</v>
      </c>
      <c r="AA8" s="48">
        <f>แขวง!AA57+แขวง!AA58+แขวง!AA59+แขวง!AA61</f>
        <v>0</v>
      </c>
      <c r="AB8" s="50">
        <f>แขวง!AB57+แขวง!AB58+แขวง!AB59+แขวง!AB61</f>
        <v>110.17300000000002</v>
      </c>
      <c r="AC8" s="50">
        <f>แขวง!AC57+แขวง!AC58+แขวง!AC59+แขวง!AC61</f>
        <v>274.40200000000004</v>
      </c>
      <c r="AD8" s="50">
        <f>แขวง!AD57+แขวง!AD58+แขวง!AD59+แขวง!AD61</f>
        <v>2432.1250000000005</v>
      </c>
      <c r="AE8" s="50">
        <f>แขวง!AE57+แขวง!AE58+แขวง!AE59+แขวง!AE61</f>
        <v>3285.9700000000007</v>
      </c>
      <c r="AF8" s="50">
        <f>แขวง!AF57+แขวง!AF58+แขวง!AF59+แขวง!AF61</f>
        <v>20.224</v>
      </c>
      <c r="AG8" s="50">
        <f>แขวง!AG57+แขวง!AG58+แขวง!AG59+แขวง!AG61</f>
        <v>20.224</v>
      </c>
      <c r="AH8" s="50">
        <f>แขวง!AH57+แขวง!AH58+แขวง!AH59+แขวง!AH61</f>
        <v>2562.5220000000004</v>
      </c>
      <c r="AI8" s="50">
        <f>แขวง!AI57+แขวง!AI58+แขวง!AI59+แขวง!AI61</f>
        <v>3580.5960000000005</v>
      </c>
    </row>
    <row r="9" spans="1:101" x14ac:dyDescent="0.55000000000000004">
      <c r="B9" s="31" t="s">
        <v>250</v>
      </c>
      <c r="D9" s="154">
        <f>แขวง!D56+แขวง!D60+แขวง!D62+แขวง!D80+แขวง!D81</f>
        <v>139.57799999999995</v>
      </c>
      <c r="E9" s="154">
        <f>แขวง!E56+แขวง!E60+แขวง!E62+แขวง!E80+แขวง!E81</f>
        <v>349.911</v>
      </c>
      <c r="F9" s="154">
        <f>แขวง!F56+แขวง!F60+แขวง!F62+แขวง!F80+แขวง!F81</f>
        <v>2369.7799999999997</v>
      </c>
      <c r="G9" s="154">
        <f>แขวง!G56+แขวง!G60+แขวง!G62+แขวง!G80+แขวง!G81</f>
        <v>3136.0459999999985</v>
      </c>
      <c r="H9" s="154">
        <f>แขวง!H56+แขวง!H60+แขวง!H62+แขวง!H80+แขวง!H81</f>
        <v>0</v>
      </c>
      <c r="I9" s="154">
        <f>แขวง!I56+แขวง!I60+แขวง!I62+แขวง!I80+แขวง!I81</f>
        <v>0</v>
      </c>
      <c r="J9" s="154">
        <f>แขวง!J56+แขวง!J60+แขวง!J62+แขวง!J80+แขวง!J81</f>
        <v>2509.3579999999997</v>
      </c>
      <c r="K9" s="154">
        <f>แขวง!K56+แขวง!K60+แขวง!K62+แขวง!K80+แขวง!K81</f>
        <v>3485.956999999999</v>
      </c>
      <c r="L9" s="49">
        <f>แขวง!L56+แขวง!L60+แขวง!L62+แขวง!L80+แขวง!L81</f>
        <v>0.2</v>
      </c>
      <c r="M9" s="49">
        <f>แขวง!M56+แขวง!M60+แขวง!M62+แขวง!M80+แขวง!M81</f>
        <v>0.4</v>
      </c>
      <c r="N9" s="49">
        <f>แขวง!N56+แขวง!N60+แขวง!N62+แขวง!N80+แขวง!N81</f>
        <v>53.254999999999981</v>
      </c>
      <c r="O9" s="49">
        <f>แขวง!O56+แขวง!O60+แขวง!O62+แขวง!O80+แขวง!O81</f>
        <v>69.376999999999967</v>
      </c>
      <c r="P9" s="49">
        <f>แขวง!P56+แขวง!P60+แขวง!P62+แขวง!P80+แขวง!P81</f>
        <v>0</v>
      </c>
      <c r="Q9" s="49">
        <f>แขวง!Q56+แขวง!Q60+แขวง!Q62+แขวง!Q80+แขวง!Q81</f>
        <v>0</v>
      </c>
      <c r="R9" s="49">
        <f>แขวง!R56+แขวง!R60+แขวง!R62+แขวง!R80+แขวง!R81</f>
        <v>53.454999999999984</v>
      </c>
      <c r="S9" s="49">
        <f>แขวง!S56+แขวง!S60+แขวง!S62+แขวง!S80+แขวง!S81</f>
        <v>69.776999999999958</v>
      </c>
      <c r="T9" s="48">
        <f>แขวง!T56+แขวง!T60+แขวง!T62+แขวง!T80+แขวง!T81</f>
        <v>0</v>
      </c>
      <c r="U9" s="48">
        <f>แขวง!U56+แขวง!U60+แขวง!U62+แขวง!U80+แขวง!U81</f>
        <v>0</v>
      </c>
      <c r="V9" s="48">
        <f>แขวง!V56+แขวง!V60+แขวง!V62+แขวง!V80+แขวง!V81</f>
        <v>0</v>
      </c>
      <c r="W9" s="48">
        <f>แขวง!W56+แขวง!W60+แขวง!W62+แขวง!W80+แขวง!W81</f>
        <v>0</v>
      </c>
      <c r="X9" s="48">
        <f>แขวง!X56+แขวง!X60+แขวง!X62+แขวง!X80+แขวง!X81</f>
        <v>0</v>
      </c>
      <c r="Y9" s="48">
        <f>แขวง!Y56+แขวง!Y60+แขวง!Y62+แขวง!Y80+แขวง!Y81</f>
        <v>0</v>
      </c>
      <c r="Z9" s="48">
        <f>แขวง!Z56+แขวง!Z60+แขวง!Z62+แขวง!Z80+แขวง!Z81</f>
        <v>0</v>
      </c>
      <c r="AA9" s="48">
        <f>แขวง!AA56+แขวง!AA60+แขวง!AA62+แขวง!AA80+แขวง!AA81</f>
        <v>0</v>
      </c>
      <c r="AB9" s="50">
        <f>แขวง!AB56+แขวง!AB60+แขวง!AB62+แขวง!AB80+แขวง!AB81</f>
        <v>139.77799999999996</v>
      </c>
      <c r="AC9" s="50">
        <f>แขวง!AC56+แขวง!AC60+แขวง!AC62+แขวง!AC80+แขวง!AC81</f>
        <v>350.31099999999998</v>
      </c>
      <c r="AD9" s="50">
        <f>แขวง!AD56+แขวง!AD60+แขวง!AD62+แขวง!AD80+แขวง!AD81</f>
        <v>2423.0349999999994</v>
      </c>
      <c r="AE9" s="50">
        <f>แขวง!AE56+แขวง!AE60+แขวง!AE62+แขวง!AE80+แขวง!AE81</f>
        <v>3205.4229999999984</v>
      </c>
      <c r="AF9" s="50">
        <f>แขวง!AF56+แขวง!AF60+แขวง!AF62+แขวง!AF80+แขวง!AF81</f>
        <v>0</v>
      </c>
      <c r="AG9" s="50">
        <f>แขวง!AG56+แขวง!AG60+แขวง!AG62+แขวง!AG80+แขวง!AG81</f>
        <v>0</v>
      </c>
      <c r="AH9" s="50">
        <f>แขวง!AH56+แขวง!AH60+แขวง!AH62+แขวง!AH80+แขวง!AH81</f>
        <v>2562.8129999999996</v>
      </c>
      <c r="AI9" s="50">
        <f>แขวง!AI56+แขวง!AI60+แขวง!AI62+แขวง!AI80+แขวง!AI81</f>
        <v>3555.733999999999</v>
      </c>
    </row>
    <row r="10" spans="1:101" x14ac:dyDescent="0.55000000000000004">
      <c r="B10" s="31" t="s">
        <v>251</v>
      </c>
      <c r="D10" s="154">
        <f>แขวง!D76+แขวง!D77+แขวง!D78+แขวง!D79+แขวง!D96</f>
        <v>86.272000000000006</v>
      </c>
      <c r="E10" s="154">
        <f>แขวง!E76+แขวง!E77+แขวง!E78+แขวง!E79+แขวง!E96</f>
        <v>188.82399999999998</v>
      </c>
      <c r="F10" s="154">
        <f>แขวง!F76+แขวง!F77+แขวง!F78+แขวง!F79+แขวง!F96</f>
        <v>2734.4010000000003</v>
      </c>
      <c r="G10" s="154">
        <f>แขวง!G76+แขวง!G77+แขวง!G78+แขวง!G79+แขวง!G96</f>
        <v>3537.661999999998</v>
      </c>
      <c r="H10" s="154">
        <f>แขวง!H76+แขวง!H77+แขวง!H78+แขวง!H79+แขวง!H96</f>
        <v>0</v>
      </c>
      <c r="I10" s="154">
        <f>แขวง!I76+แขวง!I77+แขวง!I78+แขวง!I79+แขวง!I96</f>
        <v>0</v>
      </c>
      <c r="J10" s="154">
        <f>แขวง!J76+แขวง!J77+แขวง!J78+แขวง!J79+แขวง!J96</f>
        <v>2820.6730000000002</v>
      </c>
      <c r="K10" s="154">
        <f>แขวง!K76+แขวง!K77+แขวง!K78+แขวง!K79+แขวง!K96</f>
        <v>3726.4859999999985</v>
      </c>
      <c r="L10" s="49">
        <f>แขวง!L76+แขวง!L77+แขวง!L78+แขวง!L79+แขวง!L96</f>
        <v>16.404</v>
      </c>
      <c r="M10" s="49">
        <f>แขวง!M76+แขวง!M77+แขวง!M78+แขวง!M79+แขวง!M96</f>
        <v>32.808</v>
      </c>
      <c r="N10" s="49">
        <f>แขวง!N76+แขวง!N77+แขวง!N78+แขวง!N79+แขวง!N96</f>
        <v>12.809999999999999</v>
      </c>
      <c r="O10" s="49">
        <f>แขวง!O76+แขวง!O77+แขวง!O78+แขวง!O79+แขวง!O96</f>
        <v>17.297999999999998</v>
      </c>
      <c r="P10" s="49">
        <f>แขวง!P76+แขวง!P77+แขวง!P78+แขวง!P79+แขวง!P96</f>
        <v>0</v>
      </c>
      <c r="Q10" s="49">
        <f>แขวง!Q76+แขวง!Q77+แขวง!Q78+แขวง!Q79+แขวง!Q96</f>
        <v>0</v>
      </c>
      <c r="R10" s="49">
        <f>แขวง!R76+แขวง!R77+แขวง!R78+แขวง!R79+แขวง!R96</f>
        <v>29.213999999999999</v>
      </c>
      <c r="S10" s="49">
        <f>แขวง!S76+แขวง!S77+แขวง!S78+แขวง!S79+แขวง!S96</f>
        <v>50.106000000000002</v>
      </c>
      <c r="T10" s="48">
        <f>แขวง!T76+แขวง!T77+แขวง!T78+แขวง!T79+แขวง!T96</f>
        <v>0</v>
      </c>
      <c r="U10" s="48">
        <f>แขวง!U76+แขวง!U77+แขวง!U78+แขวง!U79+แขวง!U96</f>
        <v>0</v>
      </c>
      <c r="V10" s="48">
        <f>แขวง!V76+แขวง!V77+แขวง!V78+แขวง!V79+แขวง!V96</f>
        <v>0</v>
      </c>
      <c r="W10" s="48">
        <f>แขวง!W76+แขวง!W77+แขวง!W78+แขวง!W79+แขวง!W96</f>
        <v>0</v>
      </c>
      <c r="X10" s="48">
        <f>แขวง!X76+แขวง!X77+แขวง!X78+แขวง!X79+แขวง!X96</f>
        <v>0</v>
      </c>
      <c r="Y10" s="48">
        <f>แขวง!Y76+แขวง!Y77+แขวง!Y78+แขวง!Y79+แขวง!Y96</f>
        <v>0</v>
      </c>
      <c r="Z10" s="48">
        <f>แขวง!Z76+แขวง!Z77+แขวง!Z78+แขวง!Z79+แขวง!Z96</f>
        <v>0</v>
      </c>
      <c r="AA10" s="48">
        <f>แขวง!AA76+แขวง!AA77+แขวง!AA78+แขวง!AA79+แขวง!AA96</f>
        <v>0</v>
      </c>
      <c r="AB10" s="50">
        <f>แขวง!AB76+แขวง!AB77+แขวง!AB78+แขวง!AB79+แขวง!AB96</f>
        <v>102.676</v>
      </c>
      <c r="AC10" s="50">
        <f>แขวง!AC76+แขวง!AC77+แขวง!AC78+แขวง!AC79+แขวง!AC96</f>
        <v>221.63200000000001</v>
      </c>
      <c r="AD10" s="50">
        <f>แขวง!AD76+แขวง!AD77+แขวง!AD78+แขวง!AD79+แขวง!AD96</f>
        <v>2747.2110000000002</v>
      </c>
      <c r="AE10" s="50">
        <f>แขวง!AE76+แขวง!AE77+แขวง!AE78+แขวง!AE79+แขวง!AE96</f>
        <v>3554.9599999999982</v>
      </c>
      <c r="AF10" s="50">
        <f>แขวง!AF76+แขวง!AF77+แขวง!AF78+แขวง!AF79+แขวง!AF96</f>
        <v>0</v>
      </c>
      <c r="AG10" s="50">
        <f>แขวง!AG76+แขวง!AG77+แขวง!AG78+แขวง!AG79+แขวง!AG96</f>
        <v>0</v>
      </c>
      <c r="AH10" s="50">
        <f>แขวง!AH76+แขวง!AH77+แขวง!AH78+แขวง!AH79+แขวง!AH96</f>
        <v>2849.8870000000002</v>
      </c>
      <c r="AI10" s="50">
        <f>แขวง!AI76+แขวง!AI77+แขวง!AI78+แขวง!AI79+แขวง!AI96</f>
        <v>3776.5919999999983</v>
      </c>
    </row>
    <row r="11" spans="1:101" x14ac:dyDescent="0.55000000000000004">
      <c r="B11" s="31" t="s">
        <v>252</v>
      </c>
      <c r="D11" s="154">
        <f>แขวง!D89+แขวง!D91+แขวง!D92+แขวง!D93+แขวง!D94+แขวง!D95</f>
        <v>80.70999999999998</v>
      </c>
      <c r="E11" s="154">
        <f>แขวง!E89+แขวง!E91+แขวง!E92+แขวง!E93+แขวง!E94+แขวง!E95</f>
        <v>249.53200000000001</v>
      </c>
      <c r="F11" s="154">
        <f>แขวง!F89+แขวง!F91+แขวง!F92+แขวง!F93+แขวง!F94+แขวง!F95</f>
        <v>2727.4629999999993</v>
      </c>
      <c r="G11" s="154">
        <f>แขวง!G89+แขวง!G91+แขวง!G92+แขวง!G93+แขวง!G94+แขวง!G95</f>
        <v>3740.4160000000002</v>
      </c>
      <c r="H11" s="154">
        <f>แขวง!H89+แขวง!H91+แขวง!H92+แขวง!H93+แขวง!H94+แขวง!H95</f>
        <v>0</v>
      </c>
      <c r="I11" s="154">
        <f>แขวง!I89+แขวง!I91+แขวง!I92+แขวง!I93+แขวง!I94+แขวง!I95</f>
        <v>0</v>
      </c>
      <c r="J11" s="154">
        <f>แขวง!J89+แขวง!J91+แขวง!J92+แขวง!J93+แขวง!J94+แขวง!J95</f>
        <v>2808.1729999999993</v>
      </c>
      <c r="K11" s="154">
        <f>แขวง!K89+แขวง!K91+แขวง!K92+แขวง!K93+แขวง!K94+แขวง!K95</f>
        <v>3989.9480000000003</v>
      </c>
      <c r="L11" s="49">
        <f>แขวง!L89+แขวง!L91+แขวง!L92+แขวง!L93+แขวง!L94+แขวง!L95</f>
        <v>43.918000000000006</v>
      </c>
      <c r="M11" s="49">
        <f>แขวง!M89+แขวง!M91+แขวง!M92+แขวง!M93+แขวง!M94+แขวง!M95</f>
        <v>136.39100000000002</v>
      </c>
      <c r="N11" s="49">
        <f>แขวง!N89+แขวง!N91+แขวง!N92+แขวง!N93+แขวง!N94+แขวง!N95</f>
        <v>31.574999999999999</v>
      </c>
      <c r="O11" s="49">
        <f>แขวง!O89+แขวง!O91+แขวง!O92+แขวง!O93+แขวง!O94+แขวง!O95</f>
        <v>58.100999999999999</v>
      </c>
      <c r="P11" s="49">
        <f>แขวง!P89+แขวง!P91+แขวง!P92+แขวง!P93+แขวง!P94+แขวง!P95</f>
        <v>0</v>
      </c>
      <c r="Q11" s="49">
        <f>แขวง!Q89+แขวง!Q91+แขวง!Q92+แขวง!Q93+แขวง!Q94+แขวง!Q95</f>
        <v>0</v>
      </c>
      <c r="R11" s="49">
        <f>แขวง!R89+แขวง!R91+แขวง!R92+แขวง!R93+แขวง!R94+แขวง!R95</f>
        <v>75.492999999999995</v>
      </c>
      <c r="S11" s="49">
        <f>แขวง!S89+แขวง!S91+แขวง!S92+แขวง!S93+แขวง!S94+แขวง!S95</f>
        <v>194.49199999999999</v>
      </c>
      <c r="T11" s="48">
        <f>แขวง!T89+แขวง!T91+แขวง!T92+แขวง!T93+แขวง!T94+แขวง!T95</f>
        <v>0</v>
      </c>
      <c r="U11" s="48">
        <f>แขวง!U89+แขวง!U91+แขวง!U92+แขวง!U93+แขวง!U94+แขวง!U95</f>
        <v>0</v>
      </c>
      <c r="V11" s="48">
        <f>แขวง!V89+แขวง!V91+แขวง!V92+แขวง!V93+แขวง!V94+แขวง!V95</f>
        <v>0</v>
      </c>
      <c r="W11" s="48">
        <f>แขวง!W89+แขวง!W91+แขวง!W92+แขวง!W93+แขวง!W94+แขวง!W95</f>
        <v>0</v>
      </c>
      <c r="X11" s="48">
        <f>แขวง!X89+แขวง!X91+แขวง!X92+แขวง!X93+แขวง!X94+แขวง!X95</f>
        <v>0</v>
      </c>
      <c r="Y11" s="48">
        <f>แขวง!Y89+แขวง!Y91+แขวง!Y92+แขวง!Y93+แขวง!Y94+แขวง!Y95</f>
        <v>0</v>
      </c>
      <c r="Z11" s="48">
        <f>แขวง!Z89+แขวง!Z91+แขวง!Z92+แขวง!Z93+แขวง!Z94+แขวง!Z95</f>
        <v>0</v>
      </c>
      <c r="AA11" s="48">
        <f>แขวง!AA89+แขวง!AA91+แขวง!AA92+แขวง!AA93+แขวง!AA94+แขวง!AA95</f>
        <v>0</v>
      </c>
      <c r="AB11" s="50">
        <f>แขวง!AB89+แขวง!AB91+แขวง!AB92+แขวง!AB93+แขวง!AB94+แขวง!AB95</f>
        <v>124.628</v>
      </c>
      <c r="AC11" s="50">
        <f>แขวง!AC89+แขวง!AC91+แขวง!AC92+แขวง!AC93+แขวง!AC94+แขวง!AC95</f>
        <v>385.92300000000006</v>
      </c>
      <c r="AD11" s="50">
        <f>แขวง!AD89+แขวง!AD91+แขวง!AD92+แขวง!AD93+แขวง!AD94+แขวง!AD95</f>
        <v>2759.0379999999996</v>
      </c>
      <c r="AE11" s="50">
        <f>แขวง!AE89+แขวง!AE91+แขวง!AE92+แขวง!AE93+แขวง!AE94+แขวง!AE95</f>
        <v>3798.5169999999998</v>
      </c>
      <c r="AF11" s="50">
        <f>แขวง!AF89+แขวง!AF91+แขวง!AF92+แขวง!AF93+แขวง!AF94+แขวง!AF95</f>
        <v>0</v>
      </c>
      <c r="AG11" s="50">
        <f>แขวง!AG89+แขวง!AG91+แขวง!AG92+แขวง!AG93+แขวง!AG94+แขวง!AG95</f>
        <v>0</v>
      </c>
      <c r="AH11" s="50">
        <f>แขวง!AH89+แขวง!AH91+แขวง!AH92+แขวง!AH93+แขวง!AH94+แขวง!AH95</f>
        <v>2883.6659999999993</v>
      </c>
      <c r="AI11" s="50">
        <f>แขวง!AI89+แขวง!AI91+แขวง!AI92+แขวง!AI93+แขวง!AI94+แขวง!AI95</f>
        <v>4184.4400000000005</v>
      </c>
      <c r="AJ11" s="48">
        <f>แขวง!AJ89+แขวง!AJ91+แขวง!AJ92+แขวง!AJ93+แขวง!AJ94+แขวง!AJ95</f>
        <v>80.70999999999998</v>
      </c>
      <c r="AK11" s="48">
        <f>แขวง!AK89+แขวง!AK91+แขวง!AK92+แขวง!AK93+แขวง!AK94+แขวง!AK95</f>
        <v>43.918000000000006</v>
      </c>
      <c r="AL11" s="48">
        <f>แขวง!AL89+แขวง!AL91+แขวง!AL92+แขวง!AL93+แขวง!AL94+แขวง!AL95</f>
        <v>0</v>
      </c>
      <c r="AM11" s="48">
        <f>แขวง!AM89+แขวง!AM91+แขวง!AM92+แขวง!AM93+แขวง!AM94+แขวง!AM95</f>
        <v>249.53200000000001</v>
      </c>
      <c r="AN11" s="48">
        <f>แขวง!AN89+แขวง!AN91+แขวง!AN92+แขวง!AN93+แขวง!AN94+แขวง!AN95</f>
        <v>136.39100000000002</v>
      </c>
      <c r="AO11" s="48">
        <f>แขวง!AO89+แขวง!AO91+แขวง!AO92+แขวง!AO93+แขวง!AO94+แขวง!AO95</f>
        <v>0</v>
      </c>
      <c r="AP11" s="48">
        <f>แขวง!AP89+แขวง!AP91+แขวง!AP92+แขวง!AP93+แขวง!AP94+แขวง!AP95</f>
        <v>0</v>
      </c>
      <c r="AQ11" s="48">
        <f>แขวง!AQ89+แขวง!AQ91+แขวง!AQ92+แขวง!AQ93+แขวง!AQ94+แขวง!AQ95</f>
        <v>0</v>
      </c>
      <c r="AR11" s="48">
        <f>แขวง!AR89+แขวง!AR91+แขวง!AR92+แขวง!AR93+แขวง!AR94+แขวง!AR95</f>
        <v>0</v>
      </c>
      <c r="AS11" s="48">
        <f>แขวง!AS89+แขวง!AS91+แขวง!AS92+แขวง!AS93+แขวง!AS94+แขวง!AS95</f>
        <v>0</v>
      </c>
      <c r="AT11" s="48">
        <f>แขวง!AT89+แขวง!AT91+แขวง!AT92+แขวง!AT93+แขวง!AT94+แขวง!AT95</f>
        <v>0</v>
      </c>
      <c r="AU11" s="48">
        <f>แขวง!AU89+แขวง!AU91+แขวง!AU92+แขวง!AU93+แขวง!AU94+แขวง!AU95</f>
        <v>0</v>
      </c>
      <c r="AV11" s="48">
        <f>แขวง!AV89+แขวง!AV91+แขวง!AV92+แขวง!AV93+แขวง!AV94+แขวง!AV95</f>
        <v>0</v>
      </c>
      <c r="AW11" s="48">
        <f>แขวง!AW89+แขวง!AW91+แขวง!AW92+แขวง!AW93+แขวง!AW94+แขวง!AW95</f>
        <v>0</v>
      </c>
      <c r="AX11" s="48">
        <f>แขวง!AX89+แขวง!AX91+แขวง!AX92+แขวง!AX93+แขวง!AX94+แขวง!AX95</f>
        <v>0</v>
      </c>
      <c r="AY11" s="48">
        <f>แขวง!AY89+แขวง!AY91+แขวง!AY92+แขวง!AY93+แขวง!AY94+แขวง!AY95</f>
        <v>0</v>
      </c>
      <c r="AZ11" s="48">
        <f>แขวง!AZ89+แขวง!AZ91+แขวง!AZ92+แขวง!AZ93+แขวง!AZ94+แขวง!AZ95</f>
        <v>0</v>
      </c>
      <c r="BA11" s="48">
        <f>แขวง!BA89+แขวง!BA91+แขวง!BA92+แขวง!BA93+แขวง!BA94+แขวง!BA95</f>
        <v>0</v>
      </c>
      <c r="BB11" s="48">
        <f>แขวง!BB89+แขวง!BB91+แขวง!BB92+แขวง!BB93+แขวง!BB94+แขวง!BB95</f>
        <v>117.14500000000001</v>
      </c>
      <c r="BC11" s="48">
        <f>แขวง!BC89+แขวง!BC91+แขวง!BC92+แขวง!BC93+แขวง!BC94+แขวง!BC95</f>
        <v>0</v>
      </c>
      <c r="BD11" s="48">
        <f>แขวง!BD89+แขวง!BD91+แขวง!BD92+แขวง!BD93+แขวง!BD94+แขวง!BD95</f>
        <v>0</v>
      </c>
      <c r="BE11" s="48">
        <f>แขวง!BE89+แขวง!BE91+แขวง!BE92+แขวง!BE93+แขวง!BE94+แขวง!BE95</f>
        <v>117.745</v>
      </c>
      <c r="BF11" s="48">
        <f>แขวง!BF89+แขวง!BF91+แขวง!BF92+แขวง!BF93+แขวง!BF94+แขวง!BF95</f>
        <v>0</v>
      </c>
      <c r="BG11" s="48">
        <f>แขวง!BG89+แขวง!BG91+แขวง!BG92+แขวง!BG93+แขวง!BG94+แขวง!BG95</f>
        <v>0</v>
      </c>
      <c r="BH11" s="48">
        <f>แขวง!BH89+แขวง!BH91+แขวง!BH92+แขวง!BH93+แขวง!BH94+แขวง!BH95</f>
        <v>0</v>
      </c>
      <c r="BI11" s="48">
        <f>แขวง!BI89+แขวง!BI91+แขวง!BI92+แขวง!BI93+แขวง!BI94+แขวง!BI95</f>
        <v>0</v>
      </c>
      <c r="BJ11" s="48">
        <f>แขวง!BJ89+แขวง!BJ91+แขวง!BJ92+แขวง!BJ93+แขวง!BJ94+แขวง!BJ95</f>
        <v>0</v>
      </c>
      <c r="BK11" s="48">
        <f>แขวง!BK89+แขวง!BK91+แขวง!BK92+แขวง!BK93+แขวง!BK94+แขวง!BK95</f>
        <v>0</v>
      </c>
      <c r="BL11" s="48">
        <f>แขวง!BL89+แขวง!BL91+แขวง!BL92+แขวง!BL93+แขวง!BL94+แขวง!BL95</f>
        <v>0</v>
      </c>
      <c r="BM11" s="48">
        <f>แขวง!BM89+แขวง!BM91+แขวง!BM92+แขวง!BM93+แขวง!BM94+แขวง!BM95</f>
        <v>0</v>
      </c>
      <c r="BN11" s="48">
        <f>แขวง!BN89+แขวง!BN91+แขวง!BN92+แขวง!BN93+แขวง!BN94+แขวง!BN95</f>
        <v>0</v>
      </c>
      <c r="BO11" s="48">
        <f>แขวง!BO89+แขวง!BO91+แขวง!BO92+แขวง!BO93+แขวง!BO94+แขวง!BO95</f>
        <v>0</v>
      </c>
      <c r="BP11" s="48">
        <f>แขวง!BP89+แขวง!BP91+แขวง!BP92+แขวง!BP93+แขวง!BP94+แขวง!BP95</f>
        <v>0</v>
      </c>
      <c r="BQ11" s="48">
        <f>แขวง!BQ89+แขวง!BQ91+แขวง!BQ92+แขวง!BQ93+แขวง!BQ94+แขวง!BQ95</f>
        <v>0</v>
      </c>
      <c r="BR11" s="48">
        <f>แขวง!BR89+แขวง!BR91+แขวง!BR92+แขวง!BR93+แขวง!BR94+แขวง!BR95</f>
        <v>0</v>
      </c>
      <c r="BS11" s="48">
        <f>แขวง!BS89+แขวง!BS91+แขวง!BS92+แขวง!BS93+แขวง!BS94+แขวง!BS95</f>
        <v>0</v>
      </c>
      <c r="BT11" s="48">
        <f>แขวง!BT89+แขวง!BT91+แขวง!BT92+แขวง!BT93+แขวง!BT94+แขวง!BT95</f>
        <v>0</v>
      </c>
      <c r="BU11" s="48">
        <f>แขวง!BU89+แขวง!BU91+แขวง!BU92+แขวง!BU93+แขวง!BU94+แขวง!BU95</f>
        <v>0</v>
      </c>
      <c r="BV11" s="48">
        <f>แขวง!BV89+แขวง!BV91+แขวง!BV92+แขวง!BV93+แขวง!BV94+แขวง!BV95</f>
        <v>0</v>
      </c>
      <c r="BW11" s="48">
        <f>แขวง!BW89+แขวง!BW91+แขวง!BW92+แขวง!BW93+แขวง!BW94+แขวง!BW95</f>
        <v>0</v>
      </c>
      <c r="BX11" s="48">
        <f>แขวง!BX89+แขวง!BX91+แขวง!BX92+แขวง!BX93+แขวง!BX94+แขวง!BX95</f>
        <v>0</v>
      </c>
      <c r="BY11" s="48">
        <f>แขวง!BY89+แขวง!BY91+แขวง!BY92+แขวง!BY93+แขวง!BY94+แขวง!BY95</f>
        <v>0</v>
      </c>
      <c r="BZ11" s="48">
        <f>แขวง!BZ89+แขวง!BZ91+แขวง!BZ92+แขวง!BZ93+แขวง!BZ94+แขวง!BZ95</f>
        <v>2610.3179999999998</v>
      </c>
      <c r="CA11" s="48">
        <f>แขวง!CA89+แขวง!CA91+แขวง!CA92+แขวง!CA93+แขวง!CA94+แขวง!CA95</f>
        <v>31.574999999999999</v>
      </c>
      <c r="CB11" s="48">
        <f>แขวง!CB89+แขวง!CB91+แขวง!CB92+แขวง!CB93+แขวง!CB94+แขวง!CB95</f>
        <v>0</v>
      </c>
      <c r="CC11" s="48">
        <f>แขวง!CC89+แขวง!CC91+แขวง!CC92+แขวง!CC93+แขวง!CC94+แขวง!CC95</f>
        <v>3622.6710000000003</v>
      </c>
      <c r="CD11" s="48">
        <f>แขวง!CD89+แขวง!CD91+แขวง!CD92+แขวง!CD93+แขวง!CD94+แขวง!CD95</f>
        <v>58.100999999999999</v>
      </c>
      <c r="CE11" s="48">
        <f>แขวง!CE89+แขวง!CE91+แขวง!CE92+แขวง!CE93+แขวง!CE94+แขวง!CE95</f>
        <v>0</v>
      </c>
      <c r="CF11" s="48">
        <f>แขวง!CF89+แขวง!CF91+แขวง!CF92+แขวง!CF93+แขวง!CF94+แขวง!CF95</f>
        <v>0</v>
      </c>
      <c r="CG11" s="48">
        <f>แขวง!CG89+แขวง!CG91+แขวง!CG92+แขวง!CG93+แขวง!CG94+แขวง!CG95</f>
        <v>0</v>
      </c>
      <c r="CH11" s="48">
        <f>แขวง!CH89+แขวง!CH91+แขวง!CH92+แขวง!CH93+แขวง!CH94+แขวง!CH95</f>
        <v>0</v>
      </c>
      <c r="CI11" s="48">
        <f>แขวง!CI89+แขวง!CI91+แขวง!CI92+แขวง!CI93+แขวง!CI94+แขวง!CI95</f>
        <v>0</v>
      </c>
      <c r="CJ11" s="48">
        <f>แขวง!CJ89+แขวง!CJ91+แขวง!CJ92+แขวง!CJ93+แขวง!CJ94+แขวง!CJ95</f>
        <v>0</v>
      </c>
      <c r="CK11" s="48">
        <f>แขวง!CK89+แขวง!CK91+แขวง!CK92+แขวง!CK93+แขวง!CK94+แขวง!CK95</f>
        <v>0</v>
      </c>
      <c r="CL11" s="48">
        <f>แขวง!CL89+แขวง!CL91+แขวง!CL92+แขวง!CL93+แขวง!CL94+แขวง!CL95</f>
        <v>0</v>
      </c>
      <c r="CM11" s="48">
        <f>แขวง!CM89+แขวง!CM91+แขวง!CM92+แขวง!CM93+แขวง!CM94+แขวง!CM95</f>
        <v>0</v>
      </c>
      <c r="CN11" s="48">
        <f>แขวง!CN89+แขวง!CN91+แขวง!CN92+แขวง!CN93+แขวง!CN94+แขวง!CN95</f>
        <v>0</v>
      </c>
      <c r="CO11" s="48">
        <f>แขวง!CO89+แขวง!CO91+แขวง!CO92+แขวง!CO93+แขวง!CO94+แขวง!CO95</f>
        <v>0</v>
      </c>
      <c r="CP11" s="48">
        <f>แขวง!CP89+แขวง!CP91+แขวง!CP92+แขวง!CP93+แขวง!CP94+แขวง!CP95</f>
        <v>0</v>
      </c>
      <c r="CQ11" s="48">
        <f>แขวง!CQ89+แขวง!CQ91+แขวง!CQ92+แขวง!CQ93+แขวง!CQ94+แขวง!CQ95</f>
        <v>0</v>
      </c>
      <c r="CR11" s="48">
        <f>แขวง!CR89+แขวง!CR91+แขวง!CR92+แขวง!CR93+แขวง!CR94+แขวง!CR95</f>
        <v>0</v>
      </c>
      <c r="CS11" s="48">
        <f>แขวง!CS89+แขวง!CS91+แขวง!CS92+แขวง!CS93+แขวง!CS94+แขวง!CS95</f>
        <v>0</v>
      </c>
      <c r="CT11" s="48">
        <f>แขวง!CT89+แขวง!CT91+แขวง!CT92+แขวง!CT93+แขวง!CT94+แขวง!CT95</f>
        <v>0</v>
      </c>
      <c r="CU11" s="48">
        <f>แขวง!CU89+แขวง!CU91+แขวง!CU92+แขวง!CU93+แขวง!CU94+แขวง!CU95</f>
        <v>0</v>
      </c>
      <c r="CV11" s="48">
        <f>แขวง!CV89+แขวง!CV91+แขวง!CV92+แขวง!CV93+แขวง!CV94+แขวง!CV95</f>
        <v>0</v>
      </c>
      <c r="CW11" s="48">
        <f>แขวง!CW89+แขวง!CW91+แขวง!CW92+แขวง!CW93+แขวง!CW94+แขวง!CW95</f>
        <v>0</v>
      </c>
    </row>
    <row r="12" spans="1:101" x14ac:dyDescent="0.55000000000000004">
      <c r="B12" s="31" t="s">
        <v>253</v>
      </c>
      <c r="D12" s="154">
        <f>แขวง!D90+แขวง!D99+แขวง!D101+แขวง!D110</f>
        <v>53.30599999999999</v>
      </c>
      <c r="E12" s="154">
        <f>แขวง!E90+แขวง!E99+แขวง!E101+แขวง!E110</f>
        <v>111.42599999999999</v>
      </c>
      <c r="F12" s="154">
        <f>แขวง!F90+แขวง!F99+แขวง!F101+แขวง!F110</f>
        <v>2122.2169999999996</v>
      </c>
      <c r="G12" s="154">
        <f>แขวง!G90+แขวง!G99+แขวง!G101+แขวง!G110</f>
        <v>3300.3149999999987</v>
      </c>
      <c r="H12" s="154">
        <f>แขวง!H90+แขวง!H99+แขวง!H101+แขวง!H110</f>
        <v>0</v>
      </c>
      <c r="I12" s="154">
        <f>แขวง!I90+แขวง!I99+แขวง!I101+แขวง!I110</f>
        <v>0</v>
      </c>
      <c r="J12" s="154">
        <f>แขวง!J90+แขวง!J99+แขวง!J101+แขวง!J110</f>
        <v>2175.5229999999997</v>
      </c>
      <c r="K12" s="154">
        <f>แขวง!K90+แขวง!K99+แขวง!K101+แขวง!K110</f>
        <v>3411.7409999999982</v>
      </c>
      <c r="L12" s="49">
        <f>แขวง!L90+แขวง!L99+แขวง!L101+แขวง!L110</f>
        <v>0</v>
      </c>
      <c r="M12" s="49">
        <f>แขวง!M90+แขวง!M99+แขวง!M101+แขวง!M110</f>
        <v>0</v>
      </c>
      <c r="N12" s="49">
        <f>แขวง!N90+แขวง!N99+แขวง!N101+แขวง!N110</f>
        <v>48.25</v>
      </c>
      <c r="O12" s="49">
        <f>แขวง!O90+แขวง!O99+แขวง!O101+แขวง!O110</f>
        <v>54.870000000000005</v>
      </c>
      <c r="P12" s="49">
        <f>แขวง!P90+แขวง!P99+แขวง!P101+แขวง!P110</f>
        <v>0</v>
      </c>
      <c r="Q12" s="49">
        <f>แขวง!Q90+แขวง!Q99+แขวง!Q101+แขวง!Q110</f>
        <v>0</v>
      </c>
      <c r="R12" s="49">
        <f>แขวง!R90+แขวง!R99+แขวง!R101+แขวง!R110</f>
        <v>48.25</v>
      </c>
      <c r="S12" s="49">
        <f>แขวง!S90+แขวง!S99+แขวง!S101+แขวง!S110</f>
        <v>54.870000000000005</v>
      </c>
      <c r="T12" s="48">
        <f>แขวง!T90+แขวง!T99+แขวง!T101+แขวง!T110</f>
        <v>0</v>
      </c>
      <c r="U12" s="48">
        <f>แขวง!U90+แขวง!U99+แขวง!U101+แขวง!U110</f>
        <v>0</v>
      </c>
      <c r="V12" s="48">
        <f>แขวง!V90+แขวง!V99+แขวง!V101+แขวง!V110</f>
        <v>0</v>
      </c>
      <c r="W12" s="48">
        <f>แขวง!W90+แขวง!W99+แขวง!W101+แขวง!W110</f>
        <v>0</v>
      </c>
      <c r="X12" s="48">
        <f>แขวง!X90+แขวง!X99+แขวง!X101+แขวง!X110</f>
        <v>0</v>
      </c>
      <c r="Y12" s="48">
        <f>แขวง!Y90+แขวง!Y99+แขวง!Y101+แขวง!Y110</f>
        <v>0</v>
      </c>
      <c r="Z12" s="48">
        <f>แขวง!Z90+แขวง!Z99+แขวง!Z101+แขวง!Z110</f>
        <v>0</v>
      </c>
      <c r="AA12" s="48">
        <f>แขวง!AA90+แขวง!AA99+แขวง!AA101+แขวง!AA110</f>
        <v>0</v>
      </c>
      <c r="AB12" s="50">
        <f>แขวง!AB90+แขวง!AB99+แขวง!AB101+แขวง!AB110</f>
        <v>53.30599999999999</v>
      </c>
      <c r="AC12" s="50">
        <f>แขวง!AC90+แขวง!AC99+แขวง!AC101+แขวง!AC110</f>
        <v>111.42599999999999</v>
      </c>
      <c r="AD12" s="50">
        <f>แขวง!AD90+แขวง!AD99+แขวง!AD101+แขวง!AD110</f>
        <v>2170.4669999999996</v>
      </c>
      <c r="AE12" s="50">
        <f>แขวง!AE90+แขวง!AE99+แขวง!AE101+แขวง!AE110</f>
        <v>3355.1849999999986</v>
      </c>
      <c r="AF12" s="50">
        <f>แขวง!AF90+แขวง!AF99+แขวง!AF101+แขวง!AF110</f>
        <v>0</v>
      </c>
      <c r="AG12" s="50">
        <f>แขวง!AG90+แขวง!AG99+แขวง!AG101+แขวง!AG110</f>
        <v>0</v>
      </c>
      <c r="AH12" s="50">
        <f>แขวง!AH90+แขวง!AH99+แขวง!AH101+แขวง!AH110</f>
        <v>2223.7729999999997</v>
      </c>
      <c r="AI12" s="50">
        <f>แขวง!AI90+แขวง!AI99+แขวง!AI101+แขวง!AI110</f>
        <v>3466.6109999999981</v>
      </c>
    </row>
    <row r="13" spans="1:101" x14ac:dyDescent="0.55000000000000004">
      <c r="B13" s="31" t="s">
        <v>254</v>
      </c>
      <c r="D13" s="154">
        <f>แขวง!D85+แขวง!D97+แขวง!D98+แขวง!D100+แขวง!D102+แขวง!D103</f>
        <v>89.22699999999999</v>
      </c>
      <c r="E13" s="154">
        <f>แขวง!E85+แขวง!E97+แขวง!E98+แขวง!E100+แขวง!E102+แขวง!E103</f>
        <v>197.94499999999996</v>
      </c>
      <c r="F13" s="154">
        <f>แขวง!F85+แขวง!F97+แขวง!F98+แขวง!F100+แขวง!F102+แขวง!F103</f>
        <v>3251.1250000000005</v>
      </c>
      <c r="G13" s="154">
        <f>แขวง!G85+แขวง!G97+แขวง!G98+แขวง!G100+แขวง!G102+แขวง!G103</f>
        <v>4732.0880000000006</v>
      </c>
      <c r="H13" s="154">
        <f>แขวง!H85+แขวง!H97+แขวง!H98+แขวง!H100+แขวง!H102+แขวง!H103</f>
        <v>0</v>
      </c>
      <c r="I13" s="154">
        <f>แขวง!I85+แขวง!I97+แขวง!I98+แขวง!I100+แขวง!I102+แขวง!I103</f>
        <v>0</v>
      </c>
      <c r="J13" s="154">
        <f>แขวง!J85+แขวง!J97+แขวง!J98+แขวง!J100+แขวง!J102+แขวง!J103</f>
        <v>3340.3520000000003</v>
      </c>
      <c r="K13" s="154">
        <f>แขวง!K85+แขวง!K97+แขวง!K98+แขวง!K100+แขวง!K102+แขวง!K103</f>
        <v>4930.0330000000004</v>
      </c>
      <c r="L13" s="49">
        <f>แขวง!L85+แขวง!L97+แขวง!L98+แขวง!L100+แขวง!L102+แขวง!L103</f>
        <v>5.5E-2</v>
      </c>
      <c r="M13" s="49">
        <f>แขวง!M85+แขวง!M97+แขวง!M98+แขวง!M100+แขวง!M102+แขวง!M103</f>
        <v>0.11</v>
      </c>
      <c r="N13" s="49">
        <f>แขวง!N85+แขวง!N97+แขวง!N98+แขวง!N100+แขวง!N102+แขวง!N103</f>
        <v>150.44300000000001</v>
      </c>
      <c r="O13" s="49">
        <f>แขวง!O85+แขวง!O97+แขวง!O98+แขวง!O100+แขวง!O102+แขวง!O103</f>
        <v>182.85199999999998</v>
      </c>
      <c r="P13" s="49">
        <f>แขวง!P85+แขวง!P97+แขวง!P98+แขวง!P100+แขวง!P102+แขวง!P103</f>
        <v>0</v>
      </c>
      <c r="Q13" s="49">
        <f>แขวง!Q85+แขวง!Q97+แขวง!Q98+แขวง!Q100+แขวง!Q102+แขวง!Q103</f>
        <v>0</v>
      </c>
      <c r="R13" s="49">
        <f>แขวง!R85+แขวง!R97+แขวง!R98+แขวง!R100+แขวง!R102+แขวง!R103</f>
        <v>150.49800000000002</v>
      </c>
      <c r="S13" s="49">
        <f>แขวง!S85+แขวง!S97+แขวง!S98+แขวง!S100+แขวง!S102+แขวง!S103</f>
        <v>182.96199999999999</v>
      </c>
      <c r="T13" s="48">
        <f>แขวง!T85+แขวง!T97+แขวง!T98+แขวง!T100+แขวง!T102+แขวง!T103</f>
        <v>0</v>
      </c>
      <c r="U13" s="48">
        <f>แขวง!U85+แขวง!U97+แขวง!U98+แขวง!U100+แขวง!U102+แขวง!U103</f>
        <v>0</v>
      </c>
      <c r="V13" s="48">
        <f>แขวง!V85+แขวง!V97+แขวง!V98+แขวง!V100+แขวง!V102+แขวง!V103</f>
        <v>0</v>
      </c>
      <c r="W13" s="48">
        <f>แขวง!W85+แขวง!W97+แขวง!W98+แขวง!W100+แขวง!W102+แขวง!W103</f>
        <v>0</v>
      </c>
      <c r="X13" s="48">
        <f>แขวง!X85+แขวง!X97+แขวง!X98+แขวง!X100+แขวง!X102+แขวง!X103</f>
        <v>0</v>
      </c>
      <c r="Y13" s="48">
        <f>แขวง!Y85+แขวง!Y97+แขวง!Y98+แขวง!Y100+แขวง!Y102+แขวง!Y103</f>
        <v>0</v>
      </c>
      <c r="Z13" s="48">
        <f>แขวง!Z85+แขวง!Z97+แขวง!Z98+แขวง!Z100+แขวง!Z102+แขวง!Z103</f>
        <v>0</v>
      </c>
      <c r="AA13" s="48">
        <f>แขวง!AA85+แขวง!AA97+แขวง!AA98+แขวง!AA100+แขวง!AA102+แขวง!AA103</f>
        <v>0</v>
      </c>
      <c r="AB13" s="50">
        <f>แขวง!AB85+แขวง!AB97+แขวง!AB98+แขวง!AB100+แขวง!AB102+แขวง!AB103</f>
        <v>89.281999999999996</v>
      </c>
      <c r="AC13" s="50">
        <f>แขวง!AC85+แขวง!AC97+แขวง!AC98+แขวง!AC100+แขวง!AC102+แขวง!AC103</f>
        <v>198.05499999999998</v>
      </c>
      <c r="AD13" s="50">
        <f>แขวง!AD85+แขวง!AD97+แขวง!AD98+แขวง!AD100+แขวง!AD102+แขวง!AD103</f>
        <v>3401.5680000000007</v>
      </c>
      <c r="AE13" s="50">
        <f>แขวง!AE85+แขวง!AE97+แขวง!AE98+แขวง!AE100+แขวง!AE102+แขวง!AE103</f>
        <v>4914.9400000000005</v>
      </c>
      <c r="AF13" s="50">
        <f>แขวง!AF85+แขวง!AF97+แขวง!AF98+แขวง!AF100+แขวง!AF102+แขวง!AF103</f>
        <v>0</v>
      </c>
      <c r="AG13" s="50">
        <f>แขวง!AG85+แขวง!AG97+แขวง!AG98+แขวง!AG100+แขวง!AG102+แขวง!AG103</f>
        <v>0</v>
      </c>
      <c r="AH13" s="50">
        <f>แขวง!AH85+แขวง!AH97+แขวง!AH98+แขวง!AH100+แขวง!AH102+แขวง!AH103</f>
        <v>3490.8500000000004</v>
      </c>
      <c r="AI13" s="50">
        <f>แขวง!AI85+แขวง!AI97+แขวง!AI98+แขวง!AI100+แขวง!AI102+แขวง!AI103</f>
        <v>5112.9949999999999</v>
      </c>
      <c r="AJ13" s="48">
        <f>แขวง!AJ85+แขวง!AJ97+แขวง!AJ98+แขวง!AJ100+แขวง!AJ102+แขวง!AJ103</f>
        <v>89.22699999999999</v>
      </c>
      <c r="AK13" s="48">
        <f>แขวง!AK85+แขวง!AK97+แขวง!AK98+แขวง!AK100+แขวง!AK102+แขวง!AK103</f>
        <v>5.5E-2</v>
      </c>
      <c r="AL13" s="48">
        <f>แขวง!AL85+แขวง!AL97+แขวง!AL98+แขวง!AL100+แขวง!AL102+แขวง!AL103</f>
        <v>0</v>
      </c>
      <c r="AM13" s="48">
        <f>แขวง!AM85+แขวง!AM97+แขวง!AM98+แขวง!AM100+แขวง!AM102+แขวง!AM103</f>
        <v>197.94499999999996</v>
      </c>
      <c r="AN13" s="48">
        <f>แขวง!AN85+แขวง!AN97+แขวง!AN98+แขวง!AN100+แขวง!AN102+แขวง!AN103</f>
        <v>0.11</v>
      </c>
      <c r="AO13" s="48">
        <f>แขวง!AO85+แขวง!AO97+แขวง!AO98+แขวง!AO100+แขวง!AO102+แขวง!AO103</f>
        <v>0</v>
      </c>
      <c r="AP13" s="48">
        <f>แขวง!AP85+แขวง!AP97+แขวง!AP98+แขวง!AP100+แขวง!AP102+แขวง!AP103</f>
        <v>0</v>
      </c>
      <c r="AQ13" s="48">
        <f>แขวง!AQ85+แขวง!AQ97+แขวง!AQ98+แขวง!AQ100+แขวง!AQ102+แขวง!AQ103</f>
        <v>0</v>
      </c>
      <c r="AR13" s="48">
        <f>แขวง!AR85+แขวง!AR97+แขวง!AR98+แขวง!AR100+แขวง!AR102+แขวง!AR103</f>
        <v>0</v>
      </c>
      <c r="AS13" s="48">
        <f>แขวง!AS85+แขวง!AS97+แขวง!AS98+แขวง!AS100+แขวง!AS102+แขวง!AS103</f>
        <v>0</v>
      </c>
      <c r="AT13" s="48">
        <f>แขวง!AT85+แขวง!AT97+แขวง!AT98+แขวง!AT100+แขวง!AT102+แขวง!AT103</f>
        <v>0</v>
      </c>
      <c r="AU13" s="48">
        <f>แขวง!AU85+แขวง!AU97+แขวง!AU98+แขวง!AU100+แขวง!AU102+แขวง!AU103</f>
        <v>0</v>
      </c>
      <c r="AV13" s="48">
        <f>แขวง!AV85+แขวง!AV97+แขวง!AV98+แขวง!AV100+แขวง!AV102+แขวง!AV103</f>
        <v>0</v>
      </c>
      <c r="AW13" s="48">
        <f>แขวง!AW85+แขวง!AW97+แขวง!AW98+แขวง!AW100+แขวง!AW102+แขวง!AW103</f>
        <v>0</v>
      </c>
      <c r="AX13" s="48">
        <f>แขวง!AX85+แขวง!AX97+แขวง!AX98+แขวง!AX100+แขวง!AX102+แขวง!AX103</f>
        <v>0</v>
      </c>
      <c r="AY13" s="48">
        <f>แขวง!AY85+แขวง!AY97+แขวง!AY98+แขวง!AY100+แขวง!AY102+แขวง!AY103</f>
        <v>0</v>
      </c>
      <c r="AZ13" s="48">
        <f>แขวง!AZ85+แขวง!AZ97+แขวง!AZ98+แขวง!AZ100+แขวง!AZ102+แขวง!AZ103</f>
        <v>0</v>
      </c>
      <c r="BA13" s="48">
        <f>แขวง!BA85+แขวง!BA97+แขวง!BA98+แขวง!BA100+แขวง!BA102+แขวง!BA103</f>
        <v>0</v>
      </c>
      <c r="BB13" s="48">
        <f>แขวง!BB85+แขวง!BB97+แขวง!BB98+แขวง!BB100+แขวง!BB102+แขวง!BB103</f>
        <v>1.875</v>
      </c>
      <c r="BC13" s="48">
        <f>แขวง!BC85+แขวง!BC97+แขวง!BC98+แขวง!BC100+แขวง!BC102+แขวง!BC103</f>
        <v>0</v>
      </c>
      <c r="BD13" s="48">
        <f>แขวง!BD85+แขวง!BD97+แขวง!BD98+แขวง!BD100+แขวง!BD102+แขวง!BD103</f>
        <v>0</v>
      </c>
      <c r="BE13" s="48">
        <f>แขวง!BE85+แขวง!BE97+แขวง!BE98+แขวง!BE100+แขวง!BE102+แขวง!BE103</f>
        <v>1.875</v>
      </c>
      <c r="BF13" s="48">
        <f>แขวง!BF85+แขวง!BF97+แขวง!BF98+แขวง!BF100+แขวง!BF102+แขวง!BF103</f>
        <v>0</v>
      </c>
      <c r="BG13" s="48">
        <f>แขวง!BG85+แขวง!BG97+แขวง!BG98+แขวง!BG100+แขวง!BG102+แขวง!BG103</f>
        <v>0</v>
      </c>
      <c r="BH13" s="48">
        <f>แขวง!BH85+แขวง!BH97+แขวง!BH98+แขวง!BH100+แขวง!BH102+แขวง!BH103</f>
        <v>19.8</v>
      </c>
      <c r="BI13" s="48">
        <f>แขวง!BI85+แขวง!BI97+แขวง!BI98+แขวง!BI100+แขวง!BI102+แขวง!BI103</f>
        <v>16.248999999999999</v>
      </c>
      <c r="BJ13" s="48">
        <f>แขวง!BJ85+แขวง!BJ97+แขวง!BJ98+แขวง!BJ100+แขวง!BJ102+แขวง!BJ103</f>
        <v>0</v>
      </c>
      <c r="BK13" s="48">
        <f>แขวง!BK85+แขวง!BK97+แขวง!BK98+แขวง!BK100+แขวง!BK102+แขวง!BK103</f>
        <v>19.8</v>
      </c>
      <c r="BL13" s="48">
        <f>แขวง!BL85+แขวง!BL97+แขวง!BL98+แขวง!BL100+แขวง!BL102+แขวง!BL103</f>
        <v>16.248999999999999</v>
      </c>
      <c r="BM13" s="48">
        <f>แขวง!BM85+แขวง!BM97+แขวง!BM98+แขวง!BM100+แขวง!BM102+แขวง!BM103</f>
        <v>0</v>
      </c>
      <c r="BN13" s="48">
        <f>แขวง!BN85+แขวง!BN97+แขวง!BN98+แขวง!BN100+แขวง!BN102+แขวง!BN103</f>
        <v>0</v>
      </c>
      <c r="BO13" s="48">
        <f>แขวง!BO85+แขวง!BO97+แขวง!BO98+แขวง!BO100+แขวง!BO102+แขวง!BO103</f>
        <v>0</v>
      </c>
      <c r="BP13" s="48">
        <f>แขวง!BP85+แขวง!BP97+แขวง!BP98+แขวง!BP100+แขวง!BP102+แขวง!BP103</f>
        <v>0</v>
      </c>
      <c r="BQ13" s="48">
        <f>แขวง!BQ85+แขวง!BQ97+แขวง!BQ98+แขวง!BQ100+แขวง!BQ102+แขวง!BQ103</f>
        <v>0</v>
      </c>
      <c r="BR13" s="48">
        <f>แขวง!BR85+แขวง!BR97+แขวง!BR98+แขวง!BR100+แขวง!BR102+แขวง!BR103</f>
        <v>0</v>
      </c>
      <c r="BS13" s="48">
        <f>แขวง!BS85+แขวง!BS97+แขวง!BS98+แขวง!BS100+แขวง!BS102+แขวง!BS103</f>
        <v>0</v>
      </c>
      <c r="BT13" s="48">
        <f>แขวง!BT85+แขวง!BT97+แขวง!BT98+แขวง!BT100+แขวง!BT102+แขวง!BT103</f>
        <v>0</v>
      </c>
      <c r="BU13" s="48">
        <f>แขวง!BU85+แขวง!BU97+แขวง!BU98+แขวง!BU100+แขวง!BU102+แขวง!BU103</f>
        <v>0</v>
      </c>
      <c r="BV13" s="48">
        <f>แขวง!BV85+แขวง!BV97+แขวง!BV98+แขวง!BV100+แขวง!BV102+แขวง!BV103</f>
        <v>0</v>
      </c>
      <c r="BW13" s="48">
        <f>แขวง!BW85+แขวง!BW97+แขวง!BW98+แขวง!BW100+แขวง!BW102+แขวง!BW103</f>
        <v>0</v>
      </c>
      <c r="BX13" s="48">
        <f>แขวง!BX85+แขวง!BX97+แขวง!BX98+แขวง!BX100+แขวง!BX102+แขวง!BX103</f>
        <v>0</v>
      </c>
      <c r="BY13" s="48">
        <f>แขวง!BY85+แขวง!BY97+แขวง!BY98+แขวง!BY100+แขวง!BY102+แขวง!BY103</f>
        <v>0</v>
      </c>
      <c r="BZ13" s="48">
        <f>แขวง!BZ85+แขวง!BZ97+แขวง!BZ98+แขวง!BZ100+แขวง!BZ102+แขวง!BZ103</f>
        <v>3229.4500000000003</v>
      </c>
      <c r="CA13" s="48">
        <f>แขวง!CA85+แขวง!CA97+แขวง!CA98+แขวง!CA100+แขวง!CA102+แขวง!CA103</f>
        <v>134.19400000000002</v>
      </c>
      <c r="CB13" s="48">
        <f>แขวง!CB85+แขวง!CB97+แขวง!CB98+แขวง!CB100+แขวง!CB102+แขวง!CB103</f>
        <v>0</v>
      </c>
      <c r="CC13" s="48">
        <f>แขวง!CC85+แขวง!CC97+แขวง!CC98+แขวง!CC100+แขวง!CC102+แขวง!CC103</f>
        <v>4710.4130000000005</v>
      </c>
      <c r="CD13" s="48">
        <f>แขวง!CD85+แขวง!CD97+แขวง!CD98+แขวง!CD100+แขวง!CD102+แขวง!CD103</f>
        <v>166.60300000000001</v>
      </c>
      <c r="CE13" s="48">
        <f>แขวง!CE85+แขวง!CE97+แขวง!CE98+แขวง!CE100+แขวง!CE102+แขวง!CE103</f>
        <v>0</v>
      </c>
      <c r="CF13" s="48">
        <f>แขวง!CF85+แขวง!CF97+แขวง!CF98+แขวง!CF100+แขวง!CF102+แขวง!CF103</f>
        <v>0</v>
      </c>
      <c r="CG13" s="48">
        <f>แขวง!CG85+แขวง!CG97+แขวง!CG98+แขวง!CG100+แขวง!CG102+แขวง!CG103</f>
        <v>0</v>
      </c>
      <c r="CH13" s="48">
        <f>แขวง!CH85+แขวง!CH97+แขวง!CH98+แขวง!CH100+แขวง!CH102+แขวง!CH103</f>
        <v>0</v>
      </c>
      <c r="CI13" s="48">
        <f>แขวง!CI85+แขวง!CI97+แขวง!CI98+แขวง!CI100+แขวง!CI102+แขวง!CI103</f>
        <v>0</v>
      </c>
      <c r="CJ13" s="48">
        <f>แขวง!CJ85+แขวง!CJ97+แขวง!CJ98+แขวง!CJ100+แขวง!CJ102+แขวง!CJ103</f>
        <v>0</v>
      </c>
      <c r="CK13" s="48">
        <f>แขวง!CK85+แขวง!CK97+แขวง!CK98+แขวง!CK100+แขวง!CK102+แขวง!CK103</f>
        <v>0</v>
      </c>
      <c r="CL13" s="48">
        <f>แขวง!CL85+แขวง!CL97+แขวง!CL98+แขวง!CL100+แขวง!CL102+แขวง!CL103</f>
        <v>0</v>
      </c>
      <c r="CM13" s="48">
        <f>แขวง!CM85+แขวง!CM97+แขวง!CM98+แขวง!CM100+แขวง!CM102+แขวง!CM103</f>
        <v>0</v>
      </c>
      <c r="CN13" s="48">
        <f>แขวง!CN85+แขวง!CN97+แขวง!CN98+แขวง!CN100+แขวง!CN102+แขวง!CN103</f>
        <v>0</v>
      </c>
      <c r="CO13" s="48">
        <f>แขวง!CO85+แขวง!CO97+แขวง!CO98+แขวง!CO100+แขวง!CO102+แขวง!CO103</f>
        <v>0</v>
      </c>
      <c r="CP13" s="48">
        <f>แขวง!CP85+แขวง!CP97+แขวง!CP98+แขวง!CP100+แขวง!CP102+แขวง!CP103</f>
        <v>0</v>
      </c>
      <c r="CQ13" s="48">
        <f>แขวง!CQ85+แขวง!CQ97+แขวง!CQ98+แขวง!CQ100+แขวง!CQ102+แขวง!CQ103</f>
        <v>0</v>
      </c>
      <c r="CR13" s="48">
        <f>แขวง!CR85+แขวง!CR97+แขวง!CR98+แขวง!CR100+แขวง!CR102+แขวง!CR103</f>
        <v>0</v>
      </c>
      <c r="CS13" s="48">
        <f>แขวง!CS85+แขวง!CS97+แขวง!CS98+แขวง!CS100+แขวง!CS102+แขวง!CS103</f>
        <v>0</v>
      </c>
      <c r="CT13" s="48">
        <f>แขวง!CT85+แขวง!CT97+แขวง!CT98+แขวง!CT100+แขวง!CT102+แขวง!CT103</f>
        <v>0</v>
      </c>
      <c r="CU13" s="48">
        <f>แขวง!CU85+แขวง!CU97+แขวง!CU98+แขวง!CU100+แขวง!CU102+แขวง!CU103</f>
        <v>0</v>
      </c>
      <c r="CV13" s="48">
        <f>แขวง!CV85+แขวง!CV97+แขวง!CV98+แขวง!CV100+แขวง!CV102+แขวง!CV103</f>
        <v>0</v>
      </c>
      <c r="CW13" s="48">
        <f>แขวง!CW85+แขวง!CW97+แขวง!CW98+แขวง!CW100+แขวง!CW102+แขวง!CW103</f>
        <v>0</v>
      </c>
    </row>
    <row r="14" spans="1:101" x14ac:dyDescent="0.55000000000000004">
      <c r="B14" s="31" t="s">
        <v>255</v>
      </c>
      <c r="D14" s="154">
        <f>แขวง!D82+แขวง!D83+แขวง!D84+แขวง!D86+แขวง!D87+แขวง!D88</f>
        <v>237.18700000000001</v>
      </c>
      <c r="E14" s="154">
        <f>แขวง!E82+แขวง!E83+แขวง!E84+แขวง!E86+แขวง!E87+แขวง!E88</f>
        <v>656.702</v>
      </c>
      <c r="F14" s="154">
        <f>แขวง!F82+แขวง!F83+แขวง!F84+แขวง!F86+แขวง!F87+แขวง!F88</f>
        <v>3542.9600000000005</v>
      </c>
      <c r="G14" s="154">
        <f>แขวง!G82+แขวง!G83+แขวง!G84+แขวง!G86+แขวง!G87+แขวง!G88</f>
        <v>5701.3170000000018</v>
      </c>
      <c r="H14" s="154">
        <f>แขวง!H82+แขวง!H83+แขวง!H84+แขวง!H86+แขวง!H87+แขวง!H88</f>
        <v>0</v>
      </c>
      <c r="I14" s="154">
        <f>แขวง!I82+แขวง!I83+แขวง!I84+แขวง!I86+แขวง!I87+แขวง!I88</f>
        <v>0</v>
      </c>
      <c r="J14" s="154">
        <f>แขวง!J82+แขวง!J83+แขวง!J84+แขวง!J86+แขวง!J87+แขวง!J88</f>
        <v>3780.1470000000004</v>
      </c>
      <c r="K14" s="154">
        <f>แขวง!K82+แขวง!K83+แขวง!K84+แขวง!K86+แขวง!K87+แขวง!K88</f>
        <v>6358.0190000000021</v>
      </c>
      <c r="L14" s="49">
        <f>แขวง!L82+แขวง!L83+แขวง!L84+แขวง!L86+แขวง!L87+แขวง!L88</f>
        <v>17.53</v>
      </c>
      <c r="M14" s="49">
        <f>แขวง!M82+แขวง!M83+แขวง!M84+แขวง!M86+แขวง!M87+แขวง!M88</f>
        <v>35.672000000000004</v>
      </c>
      <c r="N14" s="49">
        <f>แขวง!N82+แขวง!N83+แขวง!N84+แขวง!N86+แขวง!N87+แขวง!N88</f>
        <v>71.418999999999997</v>
      </c>
      <c r="O14" s="49">
        <f>แขวง!O82+แขวง!O83+แขวง!O84+แขวง!O86+แขวง!O87+แขวง!O88</f>
        <v>117.41300000000001</v>
      </c>
      <c r="P14" s="49">
        <f>แขวง!P82+แขวง!P83+แขวง!P84+แขวง!P86+แขวง!P87+แขวง!P88</f>
        <v>0</v>
      </c>
      <c r="Q14" s="49">
        <f>แขวง!Q82+แขวง!Q83+แขวง!Q84+แขวง!Q86+แขวง!Q87+แขวง!Q88</f>
        <v>0</v>
      </c>
      <c r="R14" s="49">
        <f>แขวง!R82+แขวง!R83+แขวง!R84+แขวง!R86+แขวง!R87+แขวง!R88</f>
        <v>88.948999999999998</v>
      </c>
      <c r="S14" s="49">
        <f>แขวง!S82+แขวง!S83+แขวง!S84+แขวง!S86+แขวง!S87+แขวง!S88</f>
        <v>153.08499999999998</v>
      </c>
      <c r="T14" s="48">
        <f>แขวง!T82+แขวง!T83+แขวง!T84+แขวง!T86+แขวง!T87+แขวง!T88</f>
        <v>0</v>
      </c>
      <c r="U14" s="48">
        <f>แขวง!U82+แขวง!U83+แขวง!U84+แขวง!U86+แขวง!U87+แขวง!U88</f>
        <v>0</v>
      </c>
      <c r="V14" s="48">
        <f>แขวง!V82+แขวง!V83+แขวง!V84+แขวง!V86+แขวง!V87+แขวง!V88</f>
        <v>0</v>
      </c>
      <c r="W14" s="48">
        <f>แขวง!W82+แขวง!W83+แขวง!W84+แขวง!W86+แขวง!W87+แขวง!W88</f>
        <v>0</v>
      </c>
      <c r="X14" s="48">
        <f>แขวง!X82+แขวง!X83+แขวง!X84+แขวง!X86+แขวง!X87+แขวง!X88</f>
        <v>0</v>
      </c>
      <c r="Y14" s="48">
        <f>แขวง!Y82+แขวง!Y83+แขวง!Y84+แขวง!Y86+แขวง!Y87+แขวง!Y88</f>
        <v>0</v>
      </c>
      <c r="Z14" s="48">
        <f>แขวง!Z82+แขวง!Z83+แขวง!Z84+แขวง!Z86+แขวง!Z87+แขวง!Z88</f>
        <v>0</v>
      </c>
      <c r="AA14" s="48">
        <f>แขวง!AA82+แขวง!AA83+แขวง!AA84+แขวง!AA86+แขวง!AA87+แขวง!AA88</f>
        <v>0</v>
      </c>
      <c r="AB14" s="50">
        <f>แขวง!AB82+แขวง!AB83+แขวง!AB84+แขวง!AB86+แขวง!AB87+แขวง!AB88</f>
        <v>254.71699999999998</v>
      </c>
      <c r="AC14" s="50">
        <f>แขวง!AC82+แขวง!AC83+แขวง!AC84+แขวง!AC86+แขวง!AC87+แขวง!AC88</f>
        <v>692.37400000000002</v>
      </c>
      <c r="AD14" s="50">
        <f>แขวง!AD82+แขวง!AD83+แขวง!AD84+แขวง!AD86+แขวง!AD87+แขวง!AD88</f>
        <v>3614.3789999999999</v>
      </c>
      <c r="AE14" s="50">
        <f>แขวง!AE82+แขวง!AE83+แขวง!AE84+แขวง!AE86+แขวง!AE87+แขวง!AE88</f>
        <v>5818.7300000000023</v>
      </c>
      <c r="AF14" s="50">
        <f>แขวง!AF82+แขวง!AF83+แขวง!AF84+แขวง!AF86+แขวง!AF87+แขวง!AF88</f>
        <v>0</v>
      </c>
      <c r="AG14" s="50">
        <f>แขวง!AG82+แขวง!AG83+แขวง!AG84+แขวง!AG86+แขวง!AG87+แขวง!AG88</f>
        <v>0</v>
      </c>
      <c r="AH14" s="50">
        <f>แขวง!AH82+แขวง!AH83+แขวง!AH84+แขวง!AH86+แขวง!AH87+แขวง!AH88</f>
        <v>3869.0960000000005</v>
      </c>
      <c r="AI14" s="50">
        <f>แขวง!AI82+แขวง!AI83+แขวง!AI84+แขวง!AI86+แขวง!AI87+แขวง!AI88</f>
        <v>6511.1040000000012</v>
      </c>
      <c r="AJ14" s="39">
        <f>[1]แขวงฯ!AJ82+[1]แขวงฯ!AJ83+[1]แขวงฯ!AJ84+[1]แขวงฯ!AJ86+[1]แขวงฯ!AJ87+[1]แขวงฯ!AJ88</f>
        <v>241.18</v>
      </c>
      <c r="AK14" s="39">
        <f>[1]แขวงฯ!AK82+[1]แขวงฯ!AK83+[1]แขวงฯ!AK84+[1]แขวงฯ!AK86+[1]แขวงฯ!AK87+[1]แขวงฯ!AK88</f>
        <v>18.403000000000002</v>
      </c>
      <c r="AL14" s="39">
        <f>[1]แขวงฯ!AL82+[1]แขวงฯ!AL83+[1]แขวงฯ!AL84+[1]แขวงฯ!AL86+[1]แขวงฯ!AL87+[1]แขวงฯ!AL88</f>
        <v>0</v>
      </c>
      <c r="AM14" s="39">
        <f>[1]แขวงฯ!AM82+[1]แขวงฯ!AM83+[1]แขวงฯ!AM84+[1]แขวงฯ!AM86+[1]แขวงฯ!AM87+[1]แขวงฯ!AM88</f>
        <v>662.68599999999992</v>
      </c>
      <c r="AN14" s="39">
        <f>[1]แขวงฯ!AN82+[1]แขวงฯ!AN83+[1]แขวงฯ!AN84+[1]แขวงฯ!AN86+[1]แขวงฯ!AN87+[1]แขวงฯ!AN88</f>
        <v>37.417999999999999</v>
      </c>
      <c r="AO14" s="39">
        <f>[1]แขวงฯ!AO82+[1]แขวงฯ!AO83+[1]แขวงฯ!AO84+[1]แขวงฯ!AO86+[1]แขวงฯ!AO87+[1]แขวงฯ!AO88</f>
        <v>0</v>
      </c>
      <c r="AP14" s="39">
        <f>[1]แขวงฯ!AP82+[1]แขวงฯ!AP83+[1]แขวงฯ!AP84+[1]แขวงฯ!AP86+[1]แขวงฯ!AP87+[1]แขวงฯ!AP88</f>
        <v>0</v>
      </c>
      <c r="AQ14" s="39">
        <f>[1]แขวงฯ!AQ82+[1]แขวงฯ!AQ83+[1]แขวงฯ!AQ84+[1]แขวงฯ!AQ86+[1]แขวงฯ!AQ87+[1]แขวงฯ!AQ88</f>
        <v>0</v>
      </c>
      <c r="AR14" s="39">
        <f>[1]แขวงฯ!AR82+[1]แขวงฯ!AR83+[1]แขวงฯ!AR84+[1]แขวงฯ!AR86+[1]แขวงฯ!AR87+[1]แขวงฯ!AR88</f>
        <v>0</v>
      </c>
      <c r="AS14" s="39">
        <f>[1]แขวงฯ!AS82+[1]แขวงฯ!AS83+[1]แขวงฯ!AS84+[1]แขวงฯ!AS86+[1]แขวงฯ!AS87+[1]แขวงฯ!AS88</f>
        <v>0</v>
      </c>
      <c r="AT14" s="39">
        <f>[1]แขวงฯ!AT82+[1]แขวงฯ!AT83+[1]แขวงฯ!AT84+[1]แขวงฯ!AT86+[1]แขวงฯ!AT87+[1]แขวงฯ!AT88</f>
        <v>0</v>
      </c>
      <c r="AU14" s="39">
        <f>[1]แขวงฯ!AU82+[1]แขวงฯ!AU83+[1]แขวงฯ!AU84+[1]แขวงฯ!AU86+[1]แขวงฯ!AU87+[1]แขวงฯ!AU88</f>
        <v>0</v>
      </c>
      <c r="AV14" s="39">
        <f>[1]แขวงฯ!AV82+[1]แขวงฯ!AV83+[1]แขวงฯ!AV84+[1]แขวงฯ!AV86+[1]แขวงฯ!AV87+[1]แขวงฯ!AV88</f>
        <v>60.335999999999999</v>
      </c>
      <c r="AW14" s="39">
        <f>[1]แขวงฯ!AW82+[1]แขวงฯ!AW83+[1]แขวงฯ!AW84+[1]แขวงฯ!AW86+[1]แขวงฯ!AW87+[1]แขวงฯ!AW88</f>
        <v>0</v>
      </c>
      <c r="AX14" s="39">
        <f>[1]แขวงฯ!AX82+[1]แขวงฯ!AX83+[1]แขวงฯ!AX84+[1]แขวงฯ!AX86+[1]แขวงฯ!AX87+[1]แขวงฯ!AX88</f>
        <v>0</v>
      </c>
      <c r="AY14" s="39">
        <f>[1]แขวงฯ!AY82+[1]แขวงฯ!AY83+[1]แขวงฯ!AY84+[1]แขวงฯ!AY86+[1]แขวงฯ!AY87+[1]แขวงฯ!AY88</f>
        <v>60.335999999999999</v>
      </c>
      <c r="AZ14" s="39">
        <f>[1]แขวงฯ!AZ82+[1]แขวงฯ!AZ83+[1]แขวงฯ!AZ84+[1]แขวงฯ!AZ86+[1]แขวงฯ!AZ87+[1]แขวงฯ!AZ88</f>
        <v>0</v>
      </c>
      <c r="BA14" s="39">
        <f>[1]แขวงฯ!BA82+[1]แขวงฯ!BA83+[1]แขวงฯ!BA84+[1]แขวงฯ!BA86+[1]แขวงฯ!BA87+[1]แขวงฯ!BA88</f>
        <v>0</v>
      </c>
      <c r="BB14" s="39">
        <f>[1]แขวงฯ!BB82+[1]แขวงฯ!BB83+[1]แขวงฯ!BB84+[1]แขวงฯ!BB86+[1]แขวงฯ!BB87+[1]แขวงฯ!BB88</f>
        <v>198.97200000000001</v>
      </c>
      <c r="BC14" s="39">
        <f>[1]แขวงฯ!BC82+[1]แขวงฯ!BC83+[1]แขวงฯ!BC84+[1]แขวงฯ!BC86+[1]แขวงฯ!BC87+[1]แขวงฯ!BC88</f>
        <v>1.575</v>
      </c>
      <c r="BD14" s="39">
        <f>[1]แขวงฯ!BD82+[1]แขวงฯ!BD83+[1]แขวงฯ!BD84+[1]แขวงฯ!BD86+[1]แขวงฯ!BD87+[1]แขวงฯ!BD88</f>
        <v>0</v>
      </c>
      <c r="BE14" s="39">
        <f>[1]แขวงฯ!BE82+[1]แขวงฯ!BE83+[1]แขวงฯ!BE84+[1]แขวงฯ!BE86+[1]แขวงฯ!BE87+[1]แขวงฯ!BE88</f>
        <v>200.97200000000001</v>
      </c>
      <c r="BF14" s="39">
        <f>[1]แขวงฯ!BF82+[1]แขวงฯ!BF83+[1]แขวงฯ!BF84+[1]แขวงฯ!BF86+[1]แขวงฯ!BF87+[1]แขวงฯ!BF88</f>
        <v>1.575</v>
      </c>
      <c r="BG14" s="39">
        <f>[1]แขวงฯ!BG82+[1]แขวงฯ!BG83+[1]แขวงฯ!BG84+[1]แขวงฯ!BG86+[1]แขวงฯ!BG87+[1]แขวงฯ!BG88</f>
        <v>0</v>
      </c>
      <c r="BH14" s="39">
        <f>[1]แขวงฯ!BH82+[1]แขวงฯ!BH83+[1]แขวงฯ!BH84+[1]แขวงฯ!BH86+[1]แขวงฯ!BH87+[1]แขวงฯ!BH88</f>
        <v>4.7880000000000003</v>
      </c>
      <c r="BI14" s="39">
        <f>[1]แขวงฯ!BI82+[1]แขวงฯ!BI83+[1]แขวงฯ!BI84+[1]แขวงฯ!BI86+[1]แขวงฯ!BI87+[1]แขวงฯ!BI88</f>
        <v>0</v>
      </c>
      <c r="BJ14" s="39">
        <f>[1]แขวงฯ!BJ82+[1]แขวงฯ!BJ83+[1]แขวงฯ!BJ84+[1]แขวงฯ!BJ86+[1]แขวงฯ!BJ87+[1]แขวงฯ!BJ88</f>
        <v>0</v>
      </c>
      <c r="BK14" s="39">
        <f>[1]แขวงฯ!BK82+[1]แขวงฯ!BK83+[1]แขวงฯ!BK84+[1]แขวงฯ!BK86+[1]แขวงฯ!BK87+[1]แขวงฯ!BK88</f>
        <v>4.7880000000000003</v>
      </c>
      <c r="BL14" s="39">
        <f>[1]แขวงฯ!BL82+[1]แขวงฯ!BL83+[1]แขวงฯ!BL84+[1]แขวงฯ!BL86+[1]แขวงฯ!BL87+[1]แขวงฯ!BL88</f>
        <v>0</v>
      </c>
      <c r="BM14" s="39">
        <f>[1]แขวงฯ!BM82+[1]แขวงฯ!BM83+[1]แขวงฯ!BM84+[1]แขวงฯ!BM86+[1]แขวงฯ!BM87+[1]แขวงฯ!BM88</f>
        <v>0</v>
      </c>
      <c r="BN14" s="39">
        <f>[1]แขวงฯ!BN82+[1]แขวงฯ!BN83+[1]แขวงฯ!BN84+[1]แขวงฯ!BN86+[1]แขวงฯ!BN87+[1]แขวงฯ!BN88</f>
        <v>0</v>
      </c>
      <c r="BO14" s="39">
        <f>[1]แขวงฯ!BO82+[1]แขวงฯ!BO83+[1]แขวงฯ!BO84+[1]แขวงฯ!BO86+[1]แขวงฯ!BO87+[1]แขวงฯ!BO88</f>
        <v>0</v>
      </c>
      <c r="BP14" s="39">
        <f>[1]แขวงฯ!BP82+[1]แขวงฯ!BP83+[1]แขวงฯ!BP84+[1]แขวงฯ!BP86+[1]แขวงฯ!BP87+[1]แขวงฯ!BP88</f>
        <v>0</v>
      </c>
      <c r="BQ14" s="39">
        <f>[1]แขวงฯ!BQ82+[1]แขวงฯ!BQ83+[1]แขวงฯ!BQ84+[1]แขวงฯ!BQ86+[1]แขวงฯ!BQ87+[1]แขวงฯ!BQ88</f>
        <v>0</v>
      </c>
      <c r="BR14" s="39">
        <f>[1]แขวงฯ!BR82+[1]แขวงฯ!BR83+[1]แขวงฯ!BR84+[1]แขวงฯ!BR86+[1]แขวงฯ!BR87+[1]แขวงฯ!BR88</f>
        <v>0</v>
      </c>
      <c r="BS14" s="39">
        <f>[1]แขวงฯ!BS82+[1]แขวงฯ!BS83+[1]แขวงฯ!BS84+[1]แขวงฯ!BS86+[1]แขวงฯ!BS87+[1]แขวงฯ!BS88</f>
        <v>0</v>
      </c>
      <c r="BT14" s="39">
        <f>[1]แขวงฯ!BT82+[1]แขวงฯ!BT83+[1]แขวงฯ!BT84+[1]แขวงฯ!BT86+[1]แขวงฯ!BT87+[1]แขวงฯ!BT88</f>
        <v>0</v>
      </c>
      <c r="BU14" s="39">
        <f>[1]แขวงฯ!BU82+[1]แขวงฯ!BU83+[1]แขวงฯ!BU84+[1]แขวงฯ!BU86+[1]แขวงฯ!BU87+[1]แขวงฯ!BU88</f>
        <v>0</v>
      </c>
      <c r="BV14" s="39">
        <f>[1]แขวงฯ!BV82+[1]แขวงฯ!BV83+[1]แขวงฯ!BV84+[1]แขวงฯ!BV86+[1]แขวงฯ!BV87+[1]แขวงฯ!BV88</f>
        <v>0</v>
      </c>
      <c r="BW14" s="39">
        <f>[1]แขวงฯ!BW82+[1]แขวงฯ!BW83+[1]แขวงฯ!BW84+[1]แขวงฯ!BW86+[1]แขวงฯ!BW87+[1]แขวงฯ!BW88</f>
        <v>0</v>
      </c>
      <c r="BX14" s="39">
        <f>[1]แขวงฯ!BX82+[1]แขวงฯ!BX83+[1]แขวงฯ!BX84+[1]แขวงฯ!BX86+[1]แขวงฯ!BX87+[1]แขวงฯ!BX88</f>
        <v>0</v>
      </c>
      <c r="BY14" s="39">
        <f>[1]แขวงฯ!BY82+[1]แขวงฯ!BY83+[1]แขวงฯ!BY84+[1]แขวงฯ!BY86+[1]แขวงฯ!BY87+[1]แขวงฯ!BY88</f>
        <v>0</v>
      </c>
      <c r="BZ14" s="39">
        <f>[1]แขวงฯ!BZ82+[1]แขวงฯ!BZ83+[1]แขวงฯ!BZ84+[1]แขวงฯ!BZ86+[1]แขวงฯ!BZ87+[1]แขวงฯ!BZ88</f>
        <v>3158.3780000000011</v>
      </c>
      <c r="CA14" s="39">
        <f>[1]แขวงฯ!CA82+[1]แขวงฯ!CA83+[1]แขวงฯ!CA84+[1]แขวงฯ!CA86+[1]แขวงฯ!CA87+[1]แขวงฯ!CA88</f>
        <v>136.946</v>
      </c>
      <c r="CB14" s="39">
        <f>[1]แขวงฯ!CB82+[1]แขวงฯ!CB83+[1]แขวงฯ!CB84+[1]แขวงฯ!CB86+[1]แขวงฯ!CB87+[1]แขวงฯ!CB88</f>
        <v>0</v>
      </c>
      <c r="CC14" s="39">
        <f>[1]แขวงฯ!CC82+[1]แขวงฯ!CC83+[1]แขวงฯ!CC84+[1]แขวงฯ!CC86+[1]แขวงฯ!CC87+[1]แขวงฯ!CC88</f>
        <v>5184.6509999999998</v>
      </c>
      <c r="CD14" s="39">
        <f>[1]แขวงฯ!CD82+[1]แขวงฯ!CD83+[1]แขวงฯ!CD84+[1]แขวงฯ!CD86+[1]แขวงฯ!CD87+[1]แขวงฯ!CD88</f>
        <v>177.584</v>
      </c>
      <c r="CE14" s="39">
        <f>[1]แขวงฯ!CE82+[1]แขวงฯ!CE83+[1]แขวงฯ!CE84+[1]แขวงฯ!CE86+[1]แขวงฯ!CE87+[1]แขวงฯ!CE88</f>
        <v>0</v>
      </c>
      <c r="CF14" s="39">
        <f>[1]แขวงฯ!CF82+[1]แขวงฯ!CF83+[1]แขวงฯ!CF84+[1]แขวงฯ!CF86+[1]แขวงฯ!CF87+[1]แขวงฯ!CF88</f>
        <v>47.699999999999996</v>
      </c>
      <c r="CG14" s="39">
        <f>[1]แขวงฯ!CG82+[1]แขวงฯ!CG83+[1]แขวงฯ!CG84+[1]แขวงฯ!CG86+[1]แขวงฯ!CG87+[1]แขวงฯ!CG88</f>
        <v>0</v>
      </c>
      <c r="CH14" s="39">
        <f>[1]แขวงฯ!CH82+[1]แขวงฯ!CH83+[1]แขวงฯ!CH84+[1]แขวงฯ!CH86+[1]แขวงฯ!CH87+[1]แขวงฯ!CH88</f>
        <v>0</v>
      </c>
      <c r="CI14" s="39">
        <f>[1]แขวงฯ!CI82+[1]แขวงฯ!CI83+[1]แขวงฯ!CI84+[1]แขวงฯ!CI86+[1]แขวงฯ!CI87+[1]แขวงฯ!CI88</f>
        <v>98.074000000000012</v>
      </c>
      <c r="CJ14" s="39">
        <f>[1]แขวงฯ!CJ82+[1]แขวงฯ!CJ83+[1]แขวงฯ!CJ84+[1]แขวงฯ!CJ86+[1]แขวงฯ!CJ87+[1]แขวงฯ!CJ88</f>
        <v>0</v>
      </c>
      <c r="CK14" s="39">
        <f>[1]แขวงฯ!CK82+[1]แขวงฯ!CK83+[1]แขวงฯ!CK84+[1]แขวงฯ!CK86+[1]แขวงฯ!CK87+[1]แขวงฯ!CK88</f>
        <v>0</v>
      </c>
      <c r="CL14" s="39">
        <f>[1]แขวงฯ!CL82+[1]แขวงฯ!CL83+[1]แขวงฯ!CL84+[1]แขวงฯ!CL86+[1]แขวงฯ!CL87+[1]แขวงฯ!CL88</f>
        <v>0</v>
      </c>
      <c r="CM14" s="39">
        <f>[1]แขวงฯ!CM82+[1]แขวงฯ!CM83+[1]แขวงฯ!CM84+[1]แขวงฯ!CM86+[1]แขวงฯ!CM87+[1]แขวงฯ!CM88</f>
        <v>0</v>
      </c>
      <c r="CN14" s="39">
        <f>[1]แขวงฯ!CN82+[1]แขวงฯ!CN83+[1]แขวงฯ!CN84+[1]แขวงฯ!CN86+[1]แขวงฯ!CN87+[1]แขวงฯ!CN88</f>
        <v>0</v>
      </c>
      <c r="CO14" s="39">
        <f>[1]แขวงฯ!CO82+[1]แขวงฯ!CO83+[1]แขวงฯ!CO84+[1]แขวงฯ!CO86+[1]แขวงฯ!CO87+[1]แขวงฯ!CO88</f>
        <v>0</v>
      </c>
      <c r="CP14" s="39">
        <f>[1]แขวงฯ!CP82+[1]แขวงฯ!CP83+[1]แขวงฯ!CP84+[1]แขวงฯ!CP86+[1]แขวงฯ!CP87+[1]แขวงฯ!CP88</f>
        <v>0</v>
      </c>
      <c r="CQ14" s="39">
        <f>[1]แขวงฯ!CQ82+[1]แขวงฯ!CQ83+[1]แขวงฯ!CQ84+[1]แขวงฯ!CQ86+[1]แขวงฯ!CQ87+[1]แขวงฯ!CQ88</f>
        <v>0</v>
      </c>
      <c r="CR14" s="39">
        <f>[1]แขวงฯ!CR82+[1]แขวงฯ!CR83+[1]แขวงฯ!CR84+[1]แขวงฯ!CR86+[1]แขวงฯ!CR87+[1]แขวงฯ!CR88</f>
        <v>0</v>
      </c>
      <c r="CS14" s="39">
        <f>[1]แขวงฯ!CS82+[1]แขวงฯ!CS83+[1]แขวงฯ!CS84+[1]แขวงฯ!CS86+[1]แขวงฯ!CS87+[1]แขวงฯ!CS88</f>
        <v>0</v>
      </c>
      <c r="CT14" s="39">
        <f>[1]แขวงฯ!CT82+[1]แขวงฯ!CT83+[1]แขวงฯ!CT84+[1]แขวงฯ!CT86+[1]แขวงฯ!CT87+[1]แขวงฯ!CT88</f>
        <v>0</v>
      </c>
      <c r="CU14" s="39">
        <f>[1]แขวงฯ!CU82+[1]แขวงฯ!CU83+[1]แขวงฯ!CU84+[1]แขวงฯ!CU86+[1]แขวงฯ!CU87+[1]แขวงฯ!CU88</f>
        <v>0</v>
      </c>
      <c r="CV14" s="39">
        <f>[1]แขวงฯ!CV82+[1]แขวงฯ!CV83+[1]แขวงฯ!CV84+[1]แขวงฯ!CV86+[1]แขวงฯ!CV87+[1]แขวงฯ!CV88</f>
        <v>0</v>
      </c>
      <c r="CW14" s="39">
        <f>[1]แขวงฯ!CW82+[1]แขวงฯ!CW83+[1]แขวงฯ!CW84+[1]แขวงฯ!CW86+[1]แขวงฯ!CW87+[1]แขวงฯ!CW88</f>
        <v>0</v>
      </c>
    </row>
    <row r="15" spans="1:101" x14ac:dyDescent="0.55000000000000004">
      <c r="B15" s="31" t="s">
        <v>256</v>
      </c>
      <c r="D15" s="154">
        <f>แขวง!D44+แขวง!D45+แขวง!D46+แขวง!D47+แขวง!D48+แขวง!D49</f>
        <v>244.464</v>
      </c>
      <c r="E15" s="154">
        <f>แขวง!E44+แขวง!E45+แขวง!E46+แขวง!E47+แขวง!E48+แขวง!E49</f>
        <v>810.80399999999997</v>
      </c>
      <c r="F15" s="154">
        <f>แขวง!F44+แขวง!F45+แขวง!F46+แขวง!F47+แขวง!F48+แขวง!F49</f>
        <v>2715.0659999999993</v>
      </c>
      <c r="G15" s="154">
        <f>แขวง!G44+แขวง!G45+แขวง!G46+แขวง!G47+แขวง!G48+แขวง!G49</f>
        <v>4054.2650000000003</v>
      </c>
      <c r="H15" s="154">
        <f>แขวง!H44+แขวง!H45+แขวง!H46+แขวง!H47+แขวง!H48+แขวง!H49</f>
        <v>0</v>
      </c>
      <c r="I15" s="154">
        <f>แขวง!I44+แขวง!I45+แขวง!I46+แขวง!I47+แขวง!I48+แขวง!I49</f>
        <v>0</v>
      </c>
      <c r="J15" s="154">
        <f>แขวง!J44+แขวง!J45+แขวง!J46+แขวง!J47+แขวง!J48+แขวง!J49</f>
        <v>2959.5299999999993</v>
      </c>
      <c r="K15" s="154">
        <f>แขวง!K44+แขวง!K45+แขวง!K46+แขวง!K47+แขวง!K48+แขวง!K49</f>
        <v>4865.0690000000004</v>
      </c>
      <c r="L15" s="49">
        <f>แขวง!L44+แขวง!L45+แขวง!L46+แขวง!L47+แขวง!L48+แขวง!L49</f>
        <v>13.837</v>
      </c>
      <c r="M15" s="49">
        <f>แขวง!M44+แขวง!M45+แขวง!M46+แขวง!M47+แขวง!M48+แขวง!M49</f>
        <v>29.048999999999999</v>
      </c>
      <c r="N15" s="49">
        <f>แขวง!N44+แขวง!N45+แขวง!N46+แขวง!N47+แขวง!N48+แขวง!N49</f>
        <v>0</v>
      </c>
      <c r="O15" s="49">
        <f>แขวง!O44+แขวง!O45+แขวง!O46+แขวง!O47+แขวง!O48+แขวง!O49</f>
        <v>0</v>
      </c>
      <c r="P15" s="49">
        <f>แขวง!P44+แขวง!P45+แขวง!P46+แขวง!P47+แขวง!P48+แขวง!P49</f>
        <v>0</v>
      </c>
      <c r="Q15" s="49">
        <f>แขวง!Q44+แขวง!Q45+แขวง!Q46+แขวง!Q47+แขวง!Q48+แขวง!Q49</f>
        <v>0</v>
      </c>
      <c r="R15" s="49">
        <f>แขวง!R44+แขวง!R45+แขวง!R46+แขวง!R47+แขวง!R48+แขวง!R49</f>
        <v>13.837</v>
      </c>
      <c r="S15" s="49">
        <f>แขวง!S44+แขวง!S45+แขวง!S46+แขวง!S47+แขวง!S48+แขวง!S49</f>
        <v>29.048999999999999</v>
      </c>
      <c r="T15" s="48">
        <f>แขวง!T44+แขวง!T45+แขวง!T46+แขวง!T47+แขวง!T48+แขวง!T49</f>
        <v>0</v>
      </c>
      <c r="U15" s="48">
        <f>แขวง!U44+แขวง!U45+แขวง!U46+แขวง!U47+แขวง!U48+แขวง!U49</f>
        <v>0</v>
      </c>
      <c r="V15" s="48">
        <f>แขวง!V44+แขวง!V45+แขวง!V46+แขวง!V47+แขวง!V48+แขวง!V49</f>
        <v>0</v>
      </c>
      <c r="W15" s="48">
        <f>แขวง!W44+แขวง!W45+แขวง!W46+แขวง!W47+แขวง!W48+แขวง!W49</f>
        <v>0</v>
      </c>
      <c r="X15" s="48">
        <f>แขวง!X44+แขวง!X45+แขวง!X46+แขวง!X47+แขวง!X48+แขวง!X49</f>
        <v>0</v>
      </c>
      <c r="Y15" s="48">
        <f>แขวง!Y44+แขวง!Y45+แขวง!Y46+แขวง!Y47+แขวง!Y48+แขวง!Y49</f>
        <v>0</v>
      </c>
      <c r="Z15" s="48">
        <f>แขวง!Z44+แขวง!Z45+แขวง!Z46+แขวง!Z47+แขวง!Z48+แขวง!Z49</f>
        <v>0</v>
      </c>
      <c r="AA15" s="48">
        <f>แขวง!AA44+แขวง!AA45+แขวง!AA46+แขวง!AA47+แขวง!AA48+แขวง!AA49</f>
        <v>0</v>
      </c>
      <c r="AB15" s="50">
        <f>แขวง!AB44+แขวง!AB45+แขวง!AB46+แขวง!AB47+แขวง!AB48+แขวง!AB49</f>
        <v>258.30099999999999</v>
      </c>
      <c r="AC15" s="50">
        <f>แขวง!AC44+แขวง!AC45+แขวง!AC46+แขวง!AC47+แขวง!AC48+แขวง!AC49</f>
        <v>839.85299999999995</v>
      </c>
      <c r="AD15" s="50">
        <f>แขวง!AD44+แขวง!AD45+แขวง!AD46+แขวง!AD47+แขวง!AD48+แขวง!AD49</f>
        <v>2715.0659999999993</v>
      </c>
      <c r="AE15" s="50">
        <f>แขวง!AE44+แขวง!AE45+แขวง!AE46+แขวง!AE47+แขวง!AE48+แขวง!AE49</f>
        <v>4054.2650000000003</v>
      </c>
      <c r="AF15" s="50">
        <f>แขวง!AF44+แขวง!AF45+แขวง!AF46+แขวง!AF47+แขวง!AF48+แขวง!AF49</f>
        <v>0</v>
      </c>
      <c r="AG15" s="50">
        <f>แขวง!AG44+แขวง!AG45+แขวง!AG46+แขวง!AG47+แขวง!AG48+แขวง!AG49</f>
        <v>0</v>
      </c>
      <c r="AH15" s="50">
        <f>แขวง!AH44+แขวง!AH45+แขวง!AH46+แขวง!AH47+แขวง!AH48+แขวง!AH49</f>
        <v>2973.3669999999993</v>
      </c>
      <c r="AI15" s="50">
        <f>แขวง!AI44+แขวง!AI45+แขวง!AI46+แขวง!AI47+แขวง!AI48+แขวง!AI49</f>
        <v>4894.1180000000004</v>
      </c>
    </row>
    <row r="16" spans="1:101" x14ac:dyDescent="0.55000000000000004">
      <c r="B16" s="31" t="s">
        <v>257</v>
      </c>
      <c r="D16" s="154">
        <f>แขวง!D50+แขวง!D51+แขวง!D52+แขวง!D53+แขวง!D54+แขวง!D55</f>
        <v>398.02</v>
      </c>
      <c r="E16" s="154">
        <f>แขวง!E50+แขวง!E51+แขวง!E52+แขวง!E53+แขวง!E54+แขวง!E55</f>
        <v>961.69899999999973</v>
      </c>
      <c r="F16" s="154">
        <f>แขวง!F50+แขวง!F51+แขวง!F52+แขวง!F53+แขวง!F54+แขวง!F55</f>
        <v>2877.7269999999999</v>
      </c>
      <c r="G16" s="154">
        <f>แขวง!G50+แขวง!G51+แขวง!G52+แขวง!G53+แขวง!G54+แขวง!G55</f>
        <v>3799.6220000000003</v>
      </c>
      <c r="H16" s="154">
        <f>แขวง!H50+แขวง!H51+แขวง!H52+แขวง!H53+แขวง!H54+แขวง!H55</f>
        <v>0</v>
      </c>
      <c r="I16" s="154">
        <f>แขวง!I50+แขวง!I51+แขวง!I52+แขวง!I53+แขวง!I54+แขวง!I55</f>
        <v>0</v>
      </c>
      <c r="J16" s="154">
        <f>แขวง!J50+แขวง!J51+แขวง!J52+แขวง!J53+แขวง!J54+แขวง!J55</f>
        <v>3275.7469999999998</v>
      </c>
      <c r="K16" s="154">
        <f>แขวง!K50+แขวง!K51+แขวง!K52+แขวง!K53+แขวง!K54+แขวง!K55</f>
        <v>4761.3209999999999</v>
      </c>
      <c r="L16" s="49">
        <f>แขวง!L50+แขวง!L51+แขวง!L52+แขวง!L53+แขวง!L54+แขวง!L55</f>
        <v>0</v>
      </c>
      <c r="M16" s="49">
        <f>แขวง!M50+แขวง!M51+แขวง!M52+แขวง!M53+แขวง!M54+แขวง!M55</f>
        <v>0</v>
      </c>
      <c r="N16" s="49">
        <f>แขวง!N50+แขวง!N51+แขวง!N52+แขวง!N53+แขวง!N54+แขวง!N55</f>
        <v>33.524000000000001</v>
      </c>
      <c r="O16" s="49">
        <f>แขวง!O50+แขวง!O51+แขวง!O52+แขวง!O53+แขวง!O54+แขวง!O55</f>
        <v>58.289999999999992</v>
      </c>
      <c r="P16" s="49">
        <f>แขวง!P50+แขวง!P51+แขวง!P52+แขวง!P53+แขวง!P54+แขวง!P55</f>
        <v>0</v>
      </c>
      <c r="Q16" s="49">
        <f>แขวง!Q50+แขวง!Q51+แขวง!Q52+แขวง!Q53+แขวง!Q54+แขวง!Q55</f>
        <v>0</v>
      </c>
      <c r="R16" s="49">
        <f>แขวง!R50+แขวง!R51+แขวง!R52+แขวง!R53+แขวง!R54+แขวง!R55</f>
        <v>33.524000000000001</v>
      </c>
      <c r="S16" s="49">
        <f>แขวง!S50+แขวง!S51+แขวง!S52+แขวง!S53+แขวง!S54+แขวง!S55</f>
        <v>58.289999999999992</v>
      </c>
      <c r="T16" s="48">
        <f>แขวง!T50+แขวง!T51+แขวง!T52+แขวง!T53+แขวง!T54+แขวง!T55</f>
        <v>0</v>
      </c>
      <c r="U16" s="48">
        <f>แขวง!U50+แขวง!U51+แขวง!U52+แขวง!U53+แขวง!U54+แขวง!U55</f>
        <v>0</v>
      </c>
      <c r="V16" s="48">
        <f>แขวง!V50+แขวง!V51+แขวง!V52+แขวง!V53+แขวง!V54+แขวง!V55</f>
        <v>0</v>
      </c>
      <c r="W16" s="48">
        <f>แขวง!W50+แขวง!W51+แขวง!W52+แขวง!W53+แขวง!W54+แขวง!W55</f>
        <v>0</v>
      </c>
      <c r="X16" s="48">
        <f>แขวง!X50+แขวง!X51+แขวง!X52+แขวง!X53+แขวง!X54+แขวง!X55</f>
        <v>0</v>
      </c>
      <c r="Y16" s="48">
        <f>แขวง!Y50+แขวง!Y51+แขวง!Y52+แขวง!Y53+แขวง!Y54+แขวง!Y55</f>
        <v>0</v>
      </c>
      <c r="Z16" s="48">
        <f>แขวง!Z50+แขวง!Z51+แขวง!Z52+แขวง!Z53+แขวง!Z54+แขวง!Z55</f>
        <v>0</v>
      </c>
      <c r="AA16" s="48">
        <f>แขวง!AA50+แขวง!AA51+แขวง!AA52+แขวง!AA53+แขวง!AA54+แขวง!AA55</f>
        <v>0</v>
      </c>
      <c r="AB16" s="50">
        <f>แขวง!AB50+แขวง!AB51+แขวง!AB52+แขวง!AB53+แขวง!AB54+แขวง!AB55</f>
        <v>398.02</v>
      </c>
      <c r="AC16" s="50">
        <f>แขวง!AC50+แขวง!AC51+แขวง!AC52+แขวง!AC53+แขวง!AC54+แขวง!AC55</f>
        <v>961.69899999999973</v>
      </c>
      <c r="AD16" s="50">
        <f>แขวง!AD50+แขวง!AD51+แขวง!AD52+แขวง!AD53+แขวง!AD54+แขวง!AD55</f>
        <v>2911.2509999999997</v>
      </c>
      <c r="AE16" s="50">
        <f>แขวง!AE50+แขวง!AE51+แขวง!AE52+แขวง!AE53+แขวง!AE54+แขวง!AE55</f>
        <v>3857.9120000000003</v>
      </c>
      <c r="AF16" s="50">
        <f>แขวง!AF50+แขวง!AF51+แขวง!AF52+แขวง!AF53+แขวง!AF54+แขวง!AF55</f>
        <v>0</v>
      </c>
      <c r="AG16" s="50">
        <f>แขวง!AG50+แขวง!AG51+แขวง!AG52+แขวง!AG53+แขวง!AG54+แขวง!AG55</f>
        <v>0</v>
      </c>
      <c r="AH16" s="50">
        <f>แขวง!AH50+แขวง!AH51+แขวง!AH52+แขวง!AH53+แขวง!AH54+แขวง!AH55</f>
        <v>3309.2709999999997</v>
      </c>
      <c r="AI16" s="50">
        <f>แขวง!AI50+แขวง!AI51+แขวง!AI52+แขวง!AI53+แขวง!AI54+แขวง!AI55</f>
        <v>4819.6110000000008</v>
      </c>
      <c r="AJ16" s="48">
        <f>แขวง!AJ50+แขวง!AJ51+แขวง!AJ52+แขวง!AJ53+แขวง!AJ54+แขวง!AJ55</f>
        <v>398.02</v>
      </c>
      <c r="AK16" s="48">
        <f>แขวง!AK50+แขวง!AK51+แขวง!AK52+แขวง!AK53+แขวง!AK54+แขวง!AK55</f>
        <v>0</v>
      </c>
      <c r="AL16" s="48">
        <f>แขวง!AL50+แขวง!AL51+แขวง!AL52+แขวง!AL53+แขวง!AL54+แขวง!AL55</f>
        <v>0</v>
      </c>
      <c r="AM16" s="48">
        <f>แขวง!AM50+แขวง!AM51+แขวง!AM52+แขวง!AM53+แขวง!AM54+แขวง!AM55</f>
        <v>961.69899999999973</v>
      </c>
      <c r="AN16" s="48">
        <f>แขวง!AN50+แขวง!AN51+แขวง!AN52+แขวง!AN53+แขวง!AN54+แขวง!AN55</f>
        <v>0</v>
      </c>
      <c r="AO16" s="48">
        <f>แขวง!AO50+แขวง!AO51+แขวง!AO52+แขวง!AO53+แขวง!AO54+แขวง!AO55</f>
        <v>0</v>
      </c>
      <c r="AP16" s="48">
        <f>แขวง!AP50+แขวง!AP51+แขวง!AP52+แขวง!AP53+แขวง!AP54+แขวง!AP55</f>
        <v>0</v>
      </c>
      <c r="AQ16" s="48">
        <f>แขวง!AQ50+แขวง!AQ51+แขวง!AQ52+แขวง!AQ53+แขวง!AQ54+แขวง!AQ55</f>
        <v>0</v>
      </c>
      <c r="AR16" s="48">
        <f>แขวง!AR50+แขวง!AR51+แขวง!AR52+แขวง!AR53+แขวง!AR54+แขวง!AR55</f>
        <v>0</v>
      </c>
      <c r="AS16" s="48">
        <f>แขวง!AS50+แขวง!AS51+แขวง!AS52+แขวง!AS53+แขวง!AS54+แขวง!AS55</f>
        <v>0</v>
      </c>
      <c r="AT16" s="48">
        <f>แขวง!AT50+แขวง!AT51+แขวง!AT52+แขวง!AT53+แขวง!AT54+แขวง!AT55</f>
        <v>0</v>
      </c>
      <c r="AU16" s="48">
        <f>แขวง!AU50+แขวง!AU51+แขวง!AU52+แขวง!AU53+แขวง!AU54+แขวง!AU55</f>
        <v>0</v>
      </c>
      <c r="AV16" s="48">
        <f>แขวง!AV50+แขวง!AV51+แขวง!AV52+แขวง!AV53+แขวง!AV54+แขวง!AV55</f>
        <v>212.54100000000003</v>
      </c>
      <c r="AW16" s="48">
        <f>แขวง!AW50+แขวง!AW51+แขวง!AW52+แขวง!AW53+แขวง!AW54+แขวง!AW55</f>
        <v>0</v>
      </c>
      <c r="AX16" s="48">
        <f>แขวง!AX50+แขวง!AX51+แขวง!AX52+แขวง!AX53+แขวง!AX54+แขวง!AX55</f>
        <v>0</v>
      </c>
      <c r="AY16" s="48">
        <f>แขวง!AY50+แขวง!AY51+แขวง!AY52+แขวง!AY53+แขวง!AY54+แขวง!AY55</f>
        <v>217.93200000000004</v>
      </c>
      <c r="AZ16" s="48">
        <f>แขวง!AZ50+แขวง!AZ51+แขวง!AZ52+แขวง!AZ53+แขวง!AZ54+แขวง!AZ55</f>
        <v>0</v>
      </c>
      <c r="BA16" s="48">
        <f>แขวง!BA50+แขวง!BA51+แขวง!BA52+แขวง!BA53+แขวง!BA54+แขวง!BA55</f>
        <v>0</v>
      </c>
      <c r="BB16" s="48">
        <f>แขวง!BB50+แขวง!BB51+แขวง!BB52+แขวง!BB53+แขวง!BB54+แขวง!BB55</f>
        <v>38.774999999999977</v>
      </c>
      <c r="BC16" s="48">
        <f>แขวง!BC50+แขวง!BC51+แขวง!BC52+แขวง!BC53+แขวง!BC54+แขวง!BC55</f>
        <v>0</v>
      </c>
      <c r="BD16" s="48">
        <f>แขวง!BD50+แขวง!BD51+แขวง!BD52+แขวง!BD53+แขวง!BD54+แขวง!BD55</f>
        <v>0</v>
      </c>
      <c r="BE16" s="48">
        <f>แขวง!BE50+แขวง!BE51+แขวง!BE52+แขวง!BE53+แขวง!BE54+แขวง!BE55</f>
        <v>39.578999999999979</v>
      </c>
      <c r="BF16" s="48">
        <f>แขวง!BF50+แขวง!BF51+แขวง!BF52+แขวง!BF53+แขวง!BF54+แขวง!BF55</f>
        <v>0</v>
      </c>
      <c r="BG16" s="48">
        <f>แขวง!BG50+แขวง!BG51+แขวง!BG52+แขวง!BG53+แขวง!BG54+แขวง!BG55</f>
        <v>0</v>
      </c>
      <c r="BH16" s="48">
        <f>แขวง!BH50+แขวง!BH51+แขวง!BH52+แขวง!BH53+แขวง!BH54+แขวง!BH55</f>
        <v>0</v>
      </c>
      <c r="BI16" s="48">
        <f>แขวง!BI50+แขวง!BI51+แขวง!BI52+แขวง!BI53+แขวง!BI54+แขวง!BI55</f>
        <v>0</v>
      </c>
      <c r="BJ16" s="48">
        <f>แขวง!BJ50+แขวง!BJ51+แขวง!BJ52+แขวง!BJ53+แขวง!BJ54+แขวง!BJ55</f>
        <v>0</v>
      </c>
      <c r="BK16" s="48">
        <f>แขวง!BK50+แขวง!BK51+แขวง!BK52+แขวง!BK53+แขวง!BK54+แขวง!BK55</f>
        <v>0</v>
      </c>
      <c r="BL16" s="48">
        <f>แขวง!BL50+แขวง!BL51+แขวง!BL52+แขวง!BL53+แขวง!BL54+แขวง!BL55</f>
        <v>0</v>
      </c>
      <c r="BM16" s="48">
        <f>แขวง!BM50+แขวง!BM51+แขวง!BM52+แขวง!BM53+แขวง!BM54+แขวง!BM55</f>
        <v>0</v>
      </c>
      <c r="BN16" s="48">
        <f>แขวง!BN50+แขวง!BN51+แขวง!BN52+แขวง!BN53+แขวง!BN54+แขวง!BN55</f>
        <v>0</v>
      </c>
      <c r="BO16" s="48">
        <f>แขวง!BO50+แขวง!BO51+แขวง!BO52+แขวง!BO53+แขวง!BO54+แขวง!BO55</f>
        <v>0</v>
      </c>
      <c r="BP16" s="48">
        <f>แขวง!BP50+แขวง!BP51+แขวง!BP52+แขวง!BP53+แขวง!BP54+แขวง!BP55</f>
        <v>0</v>
      </c>
      <c r="BQ16" s="48">
        <f>แขวง!BQ50+แขวง!BQ51+แขวง!BQ52+แขวง!BQ53+แขวง!BQ54+แขวง!BQ55</f>
        <v>0</v>
      </c>
      <c r="BR16" s="48">
        <f>แขวง!BR50+แขวง!BR51+แขวง!BR52+แขวง!BR53+แขวง!BR54+แขวง!BR55</f>
        <v>0</v>
      </c>
      <c r="BS16" s="48">
        <f>แขวง!BS50+แขวง!BS51+แขวง!BS52+แขวง!BS53+แขวง!BS54+แขวง!BS55</f>
        <v>0</v>
      </c>
      <c r="BT16" s="48">
        <f>แขวง!BT50+แขวง!BT51+แขวง!BT52+แขวง!BT53+แขวง!BT54+แขวง!BT55</f>
        <v>0</v>
      </c>
      <c r="BU16" s="48">
        <f>แขวง!BU50+แขวง!BU51+แขวง!BU52+แขวง!BU53+แขวง!BU54+แขวง!BU55</f>
        <v>0</v>
      </c>
      <c r="BV16" s="48">
        <f>แขวง!BV50+แขวง!BV51+แขวง!BV52+แขวง!BV53+แขวง!BV54+แขวง!BV55</f>
        <v>0</v>
      </c>
      <c r="BW16" s="48">
        <f>แขวง!BW50+แขวง!BW51+แขวง!BW52+แขวง!BW53+แขวง!BW54+แขวง!BW55</f>
        <v>3.3</v>
      </c>
      <c r="BX16" s="48">
        <f>แขวง!BX50+แขวง!BX51+แขวง!BX52+แขวง!BX53+แขวง!BX54+แขวง!BX55</f>
        <v>0</v>
      </c>
      <c r="BY16" s="48">
        <f>แขวง!BY50+แขวง!BY51+แขวง!BY52+แขวง!BY53+แขวง!BY54+แขวง!BY55</f>
        <v>0</v>
      </c>
      <c r="BZ16" s="48">
        <f>แขวง!BZ50+แขวง!BZ51+แขวง!BZ52+แขวง!BZ53+แขวง!BZ54+แขวง!BZ55</f>
        <v>2624.0409999999997</v>
      </c>
      <c r="CA16" s="48">
        <f>แขวง!CA50+แขวง!CA51+แขวง!CA52+แขวง!CA53+แขวง!CA54+แขวง!CA55</f>
        <v>33.524000000000001</v>
      </c>
      <c r="CB16" s="48">
        <f>แขวง!CB50+แขวง!CB51+แขวง!CB52+แขวง!CB53+แขวง!CB54+แขวง!CB55</f>
        <v>0</v>
      </c>
      <c r="CC16" s="48">
        <f>แขวง!CC50+แขวง!CC51+แขวง!CC52+แขวง!CC53+แขวง!CC54+แขวง!CC55</f>
        <v>3530.8960000000011</v>
      </c>
      <c r="CD16" s="48">
        <f>แขวง!CD50+แขวง!CD51+แขวง!CD52+แขวง!CD53+แขวง!CD54+แขวง!CD55</f>
        <v>58.289999999999992</v>
      </c>
      <c r="CE16" s="48">
        <f>แขวง!CE50+แขวง!CE51+แขวง!CE52+แขวง!CE53+แขวง!CE54+แขวง!CE55</f>
        <v>0</v>
      </c>
      <c r="CF16" s="48">
        <f>แขวง!CF50+แขวง!CF51+แขวง!CF52+แขวง!CF53+แขวง!CF54+แขวง!CF55</f>
        <v>2.3699999999999997</v>
      </c>
      <c r="CG16" s="48">
        <f>แขวง!CG50+แขวง!CG51+แขวง!CG52+แขวง!CG53+แขวง!CG54+แขวง!CG55</f>
        <v>0</v>
      </c>
      <c r="CH16" s="48">
        <f>แขวง!CH50+แขวง!CH51+แขวง!CH52+แขวง!CH53+แขวง!CH54+แขวง!CH55</f>
        <v>0</v>
      </c>
      <c r="CI16" s="48">
        <f>แขวง!CI50+แขวง!CI51+แขวง!CI52+แขวง!CI53+แขวง!CI54+แขวง!CI55</f>
        <v>7.915</v>
      </c>
      <c r="CJ16" s="48">
        <f>แขวง!CJ50+แขวง!CJ51+แขวง!CJ52+แขวง!CJ53+แขวง!CJ54+แขวง!CJ55</f>
        <v>0</v>
      </c>
      <c r="CK16" s="48">
        <f>แขวง!CK50+แขวง!CK51+แขวง!CK52+แขวง!CK53+แขวง!CK54+แขวง!CK55</f>
        <v>0</v>
      </c>
      <c r="CL16" s="48">
        <f>แขวง!CL50+แขวง!CL51+แขวง!CL52+แขวง!CL53+แขวง!CL54+แขวง!CL55</f>
        <v>0</v>
      </c>
      <c r="CM16" s="48">
        <f>แขวง!CM50+แขวง!CM51+แขวง!CM52+แขวง!CM53+แขวง!CM54+แขวง!CM55</f>
        <v>0</v>
      </c>
      <c r="CN16" s="48">
        <f>แขวง!CN50+แขวง!CN51+แขวง!CN52+แขวง!CN53+แขวง!CN54+แขวง!CN55</f>
        <v>0</v>
      </c>
      <c r="CO16" s="48">
        <f>แขวง!CO50+แขวง!CO51+แขวง!CO52+แขวง!CO53+แขวง!CO54+แขวง!CO55</f>
        <v>0</v>
      </c>
      <c r="CP16" s="48">
        <f>แขวง!CP50+แขวง!CP51+แขวง!CP52+แขวง!CP53+แขวง!CP54+แขวง!CP55</f>
        <v>0</v>
      </c>
      <c r="CQ16" s="48">
        <f>แขวง!CQ50+แขวง!CQ51+แขวง!CQ52+แขวง!CQ53+แขวง!CQ54+แขวง!CQ55</f>
        <v>0</v>
      </c>
      <c r="CR16" s="48">
        <f>แขวง!CR50+แขวง!CR51+แขวง!CR52+แขวง!CR53+แขวง!CR54+แขวง!CR55</f>
        <v>0</v>
      </c>
      <c r="CS16" s="48">
        <f>แขวง!CS50+แขวง!CS51+แขวง!CS52+แขวง!CS53+แขวง!CS54+แขวง!CS55</f>
        <v>0</v>
      </c>
      <c r="CT16" s="48">
        <f>แขวง!CT50+แขวง!CT51+แขวง!CT52+แขวง!CT53+แขวง!CT54+แขวง!CT55</f>
        <v>0</v>
      </c>
      <c r="CU16" s="48">
        <f>แขวง!CU50+แขวง!CU51+แขวง!CU52+แขวง!CU53+แขวง!CU54+แขวง!CU55</f>
        <v>0</v>
      </c>
      <c r="CV16" s="48">
        <f>แขวง!CV50+แขวง!CV51+แขวง!CV52+แขวง!CV53+แขวง!CV54+แขวง!CV55</f>
        <v>0</v>
      </c>
      <c r="CW16" s="48">
        <f>แขวง!CW50+แขวง!CW51+แขวง!CW52+แขวง!CW53+แขวง!CW54+แขวง!CW55</f>
        <v>0</v>
      </c>
    </row>
    <row r="17" spans="2:106" x14ac:dyDescent="0.55000000000000004">
      <c r="B17" s="31" t="s">
        <v>258</v>
      </c>
      <c r="D17" s="154">
        <f>แขวง!D30+แขวง!D31+แขวง!D32+แขวง!D33+แขวง!D34+แขวง!D35+แขวง!D36+แขวง!D37</f>
        <v>522.452</v>
      </c>
      <c r="E17" s="154">
        <f>แขวง!E30+แขวง!E31+แขวง!E32+แขวง!E33+แขวง!E34+แขวง!E35+แขวง!E36+แขวง!E37</f>
        <v>1591.3939999999998</v>
      </c>
      <c r="F17" s="154">
        <f>แขวง!F30+แขวง!F31+แขวง!F32+แขวง!F33+แขวง!F34+แขวง!F35+แขวง!F36+แขวง!F37</f>
        <v>1313.1469999999999</v>
      </c>
      <c r="G17" s="154">
        <f>แขวง!G30+แขวง!G31+แขวง!G32+แขวง!G33+แขวง!G34+แขวง!G35+แขวง!G36+แขวง!G37</f>
        <v>3184.8774999999991</v>
      </c>
      <c r="H17" s="154">
        <f>แขวง!H30+แขวง!H31+แขวง!H32+แขวง!H33+แขวง!H34+แขวง!H35+แขวง!H36+แขวง!H37</f>
        <v>0</v>
      </c>
      <c r="I17" s="154">
        <f>แขวง!I30+แขวง!I31+แขวง!I32+แขวง!I33+แขวง!I34+แขวง!I35+แขวง!I36+แขวง!I37</f>
        <v>0</v>
      </c>
      <c r="J17" s="154">
        <f>แขวง!J30+แขวง!J31+แขวง!J32+แขวง!J33+แขวง!J34+แขวง!J35+แขวง!J36+แขวง!J37</f>
        <v>1835.5989999999997</v>
      </c>
      <c r="K17" s="154">
        <f>แขวง!K30+แขวง!K31+แขวง!K32+แขวง!K33+แขวง!K34+แขวง!K35+แขวง!K36+แขวง!K37</f>
        <v>4776.2714999999989</v>
      </c>
      <c r="L17" s="49">
        <f>แขวง!L30+แขวง!L31+แขวง!L32+แขวง!L33+แขวง!L34+แขวง!L35+แขวง!L36+แขวง!L37</f>
        <v>17.62</v>
      </c>
      <c r="M17" s="49">
        <f>แขวง!M30+แขวง!M31+แขวง!M32+แขวง!M33+แขวง!M34+แขวง!M35+แขวง!M36+แขวง!M37</f>
        <v>32.327000000000005</v>
      </c>
      <c r="N17" s="49">
        <f>แขวง!N30+แขวง!N31+แขวง!N32+แขวง!N33+แขวง!N34+แขวง!N35+แขวง!N36+แขวง!N37</f>
        <v>47.937000000000005</v>
      </c>
      <c r="O17" s="49">
        <f>แขวง!O30+แขวง!O31+แขวง!O32+แขวง!O33+แขวง!O34+แขวง!O35+แขวง!O36+แขวง!O37</f>
        <v>134.53400000000002</v>
      </c>
      <c r="P17" s="49">
        <f>แขวง!P30+แขวง!P31+แขวง!P32+แขวง!P33+แขวง!P34+แขวง!P35+แขวง!P36+แขวง!P37</f>
        <v>0</v>
      </c>
      <c r="Q17" s="49">
        <f>แขวง!Q30+แขวง!Q31+แขวง!Q32+แขวง!Q33+แขวง!Q34+แขวง!Q35+แขวง!Q36+แขวง!Q37</f>
        <v>0</v>
      </c>
      <c r="R17" s="49">
        <f>แขวง!R30+แขวง!R31+แขวง!R32+แขวง!R33+แขวง!R34+แขวง!R35+แขวง!R36+แขวง!R37</f>
        <v>65.557000000000016</v>
      </c>
      <c r="S17" s="49">
        <f>แขวง!S30+แขวง!S31+แขวง!S32+แขวง!S33+แขวง!S34+แขวง!S35+แขวง!S36+แขวง!S37</f>
        <v>166.86099999999999</v>
      </c>
      <c r="T17" s="48">
        <f>แขวง!T30+แขวง!T31+แขวง!T32+แขวง!T33+แขวง!T34+แขวง!T35+แขวง!T36+แขวง!T37</f>
        <v>0</v>
      </c>
      <c r="U17" s="48">
        <f>แขวง!U30+แขวง!U31+แขวง!U32+แขวง!U33+แขวง!U34+แขวง!U35+แขวง!U36+แขวง!U37</f>
        <v>0</v>
      </c>
      <c r="V17" s="48">
        <f>แขวง!V30+แขวง!V31+แขวง!V32+แขวง!V33+แขวง!V34+แขวง!V35+แขวง!V36+แขวง!V37</f>
        <v>0</v>
      </c>
      <c r="W17" s="48">
        <f>แขวง!W30+แขวง!W31+แขวง!W32+แขวง!W33+แขวง!W34+แขวง!W35+แขวง!W36+แขวง!W37</f>
        <v>0</v>
      </c>
      <c r="X17" s="48">
        <f>แขวง!X30+แขวง!X31+แขวง!X32+แขวง!X33+แขวง!X34+แขวง!X35+แขวง!X36+แขวง!X37</f>
        <v>0</v>
      </c>
      <c r="Y17" s="48">
        <f>แขวง!Y30+แขวง!Y31+แขวง!Y32+แขวง!Y33+แขวง!Y34+แขวง!Y35+แขวง!Y36+แขวง!Y37</f>
        <v>0</v>
      </c>
      <c r="Z17" s="48">
        <f>แขวง!Z30+แขวง!Z31+แขวง!Z32+แขวง!Z33+แขวง!Z34+แขวง!Z35+แขวง!Z36+แขวง!Z37</f>
        <v>0</v>
      </c>
      <c r="AA17" s="48">
        <f>แขวง!AA30+แขวง!AA31+แขวง!AA32+แขวง!AA33+แขวง!AA34+แขวง!AA35+แขวง!AA36+แขวง!AA37</f>
        <v>0</v>
      </c>
      <c r="AB17" s="50">
        <f>แขวง!AB30+แขวง!AB31+แขวง!AB32+แขวง!AB33+แขวง!AB34+แขวง!AB35+แขวง!AB36+แขวง!AB37</f>
        <v>540.072</v>
      </c>
      <c r="AC17" s="50">
        <f>แขวง!AC30+แขวง!AC31+แขวง!AC32+แขวง!AC33+แขวง!AC34+แขวง!AC35+แขวง!AC36+แขวง!AC37</f>
        <v>1623.7209999999998</v>
      </c>
      <c r="AD17" s="50">
        <f>แขวง!AD30+แขวง!AD31+แขวง!AD32+แขวง!AD33+แขวง!AD34+แขวง!AD35+แขวง!AD36+แขวง!AD37</f>
        <v>1361.0839999999998</v>
      </c>
      <c r="AE17" s="50">
        <f>แขวง!AE30+แขวง!AE31+แขวง!AE32+แขวง!AE33+แขวง!AE34+แขวง!AE35+แขวง!AE36+แขวง!AE37</f>
        <v>3319.4114999999988</v>
      </c>
      <c r="AF17" s="50">
        <f>แขวง!AF30+แขวง!AF31+แขวง!AF32+แขวง!AF33+แขวง!AF34+แขวง!AF35+แขวง!AF36+แขวง!AF37</f>
        <v>0</v>
      </c>
      <c r="AG17" s="50">
        <f>แขวง!AG30+แขวง!AG31+แขวง!AG32+แขวง!AG33+แขวง!AG34+แขวง!AG35+แขวง!AG36+แขวง!AG37</f>
        <v>0</v>
      </c>
      <c r="AH17" s="50">
        <f>แขวง!AH30+แขวง!AH31+แขวง!AH32+แขวง!AH33+แขวง!AH34+แขวง!AH35+แขวง!AH36+แขวง!AH37</f>
        <v>1901.1559999999997</v>
      </c>
      <c r="AI17" s="50">
        <f>แขวง!AI30+แขวง!AI31+แขวง!AI32+แขวง!AI33+แขวง!AI34+แขวง!AI35+แขวง!AI36+แขวง!AI37</f>
        <v>4943.1324999999988</v>
      </c>
    </row>
    <row r="18" spans="2:106" x14ac:dyDescent="0.55000000000000004">
      <c r="B18" s="31" t="s">
        <v>259</v>
      </c>
      <c r="D18" s="154">
        <f>แขวง!D38+แขวง!D39+แขวง!D40+แขวง!D41+แขวง!D42+แขวง!D43</f>
        <v>457.79200000000003</v>
      </c>
      <c r="E18" s="154">
        <f>แขวง!E38+แขวง!E39+แขวง!E40+แขวง!E41+แขวง!E42+แขวง!E43</f>
        <v>1453.5029999999999</v>
      </c>
      <c r="F18" s="154">
        <f>แขวง!F38+แขวง!F39+แขวง!F40+แขวง!F41+แขวง!F42+แขวง!F43</f>
        <v>2110.6809999999991</v>
      </c>
      <c r="G18" s="154">
        <f>แขวง!G38+แขวง!G39+แขวง!G40+แขวง!G41+แขวง!G42+แขวง!G43</f>
        <v>3530.8209999999999</v>
      </c>
      <c r="H18" s="154">
        <f>แขวง!H38+แขวง!H39+แขวง!H40+แขวง!H41+แขวง!H42+แขวง!H43</f>
        <v>11.366999999999999</v>
      </c>
      <c r="I18" s="154">
        <f>แขวง!I38+แขวง!I39+แขวง!I40+แขวง!I41+แขวง!I42+แขวง!I43</f>
        <v>11.366999999999999</v>
      </c>
      <c r="J18" s="154">
        <f>แขวง!J38+แขวง!J39+แขวง!J40+แขวง!J41+แขวง!J42+แขวง!J43</f>
        <v>2579.8399999999992</v>
      </c>
      <c r="K18" s="154">
        <f>แขวง!K38+แขวง!K39+แขวง!K40+แขวง!K41+แขวง!K42+แขวง!K43</f>
        <v>4995.6910000000007</v>
      </c>
      <c r="L18" s="49">
        <f>แขวง!L38+แขวง!L39+แขวง!L40+แขวง!L41+แขวง!L42+แขวง!L43</f>
        <v>0.80499999999999994</v>
      </c>
      <c r="M18" s="49">
        <f>แขวง!M38+แขวง!M39+แขวง!M40+แขวง!M41+แขวง!M42+แขวง!M43</f>
        <v>1.7550000000000001</v>
      </c>
      <c r="N18" s="49">
        <f>แขวง!N38+แขวง!N39+แขวง!N40+แขวง!N41+แขวง!N42+แขวง!N43</f>
        <v>63.655000000000001</v>
      </c>
      <c r="O18" s="49">
        <f>แขวง!O38+แขวง!O39+แขวง!O40+แขวง!O41+แขวง!O42+แขวง!O43</f>
        <v>83.504999999999995</v>
      </c>
      <c r="P18" s="49">
        <f>แขวง!P38+แขวง!P39+แขวง!P40+แขวง!P41+แขวง!P42+แขวง!P43</f>
        <v>0</v>
      </c>
      <c r="Q18" s="49">
        <f>แขวง!Q38+แขวง!Q39+แขวง!Q40+แขวง!Q41+แขวง!Q42+แขวง!Q43</f>
        <v>0</v>
      </c>
      <c r="R18" s="49">
        <f>แขวง!R38+แขวง!R39+แขวง!R40+แขวง!R41+แขวง!R42+แขวง!R43</f>
        <v>64.459999999999994</v>
      </c>
      <c r="S18" s="49">
        <f>แขวง!S38+แขวง!S39+แขวง!S40+แขวง!S41+แขวง!S42+แขวง!S43</f>
        <v>85.26</v>
      </c>
      <c r="T18" s="48">
        <f>แขวง!T38+แขวง!T39+แขวง!T40+แขวง!T41+แขวง!T42+แขวง!T43</f>
        <v>0</v>
      </c>
      <c r="U18" s="48">
        <f>แขวง!U38+แขวง!U39+แขวง!U40+แขวง!U41+แขวง!U42+แขวง!U43</f>
        <v>0</v>
      </c>
      <c r="V18" s="48">
        <f>แขวง!V38+แขวง!V39+แขวง!V40+แขวง!V41+แขวง!V42+แขวง!V43</f>
        <v>0</v>
      </c>
      <c r="W18" s="48">
        <f>แขวง!W38+แขวง!W39+แขวง!W40+แขวง!W41+แขวง!W42+แขวง!W43</f>
        <v>0</v>
      </c>
      <c r="X18" s="48">
        <f>แขวง!X38+แขวง!X39+แขวง!X40+แขวง!X41+แขวง!X42+แขวง!X43</f>
        <v>0</v>
      </c>
      <c r="Y18" s="48">
        <f>แขวง!Y38+แขวง!Y39+แขวง!Y40+แขวง!Y41+แขวง!Y42+แขวง!Y43</f>
        <v>0</v>
      </c>
      <c r="Z18" s="48">
        <f>แขวง!Z38+แขวง!Z39+แขวง!Z40+แขวง!Z41+แขวง!Z42+แขวง!Z43</f>
        <v>0</v>
      </c>
      <c r="AA18" s="48">
        <f>แขวง!AA38+แขวง!AA39+แขวง!AA40+แขวง!AA41+แขวง!AA42+แขวง!AA43</f>
        <v>0</v>
      </c>
      <c r="AB18" s="50">
        <f>แขวง!AB38+แขวง!AB39+แขวง!AB40+แขวง!AB41+แขวง!AB42+แขวง!AB43</f>
        <v>458.59700000000004</v>
      </c>
      <c r="AC18" s="50">
        <f>แขวง!AC38+แขวง!AC39+แขวง!AC40+แขวง!AC41+แขวง!AC42+แขวง!AC43</f>
        <v>1455.2580000000003</v>
      </c>
      <c r="AD18" s="50">
        <f>แขวง!AD38+แขวง!AD39+แขวง!AD40+แขวง!AD41+แขวง!AD42+แขวง!AD43</f>
        <v>2174.3359999999993</v>
      </c>
      <c r="AE18" s="50">
        <f>แขวง!AE38+แขวง!AE39+แขวง!AE40+แขวง!AE41+แขวง!AE42+แขวง!AE43</f>
        <v>3614.3259999999996</v>
      </c>
      <c r="AF18" s="50">
        <f>แขวง!AF38+แขวง!AF39+แขวง!AF40+แขวง!AF41+แขวง!AF42+แขวง!AF43</f>
        <v>11.366999999999999</v>
      </c>
      <c r="AG18" s="50">
        <f>แขวง!AG38+แขวง!AG39+แขวง!AG40+แขวง!AG41+แขวง!AG42+แขวง!AG43</f>
        <v>11.366999999999999</v>
      </c>
      <c r="AH18" s="50">
        <f>แขวง!AH38+แขวง!AH39+แขวง!AH40+แขวง!AH41+แขวง!AH42+แขวง!AH43</f>
        <v>2644.2999999999993</v>
      </c>
      <c r="AI18" s="50">
        <f>แขวง!AI38+แขวง!AI39+แขวง!AI40+แขวง!AI41+แขวง!AI42+แขวง!AI43</f>
        <v>5080.9509999999991</v>
      </c>
      <c r="AJ18" s="48">
        <f>แขวง!AJ38+แขวง!AJ39+แขวง!AJ40+แขวง!AJ41+แขวง!AJ42+แขวง!AJ43</f>
        <v>457.79200000000003</v>
      </c>
      <c r="AK18" s="48">
        <f>แขวง!AK38+แขวง!AK39+แขวง!AK40+แขวง!AK41+แขวง!AK42+แขวง!AK43</f>
        <v>0.80499999999999994</v>
      </c>
      <c r="AL18" s="48">
        <f>แขวง!AL38+แขวง!AL39+แขวง!AL40+แขวง!AL41+แขวง!AL42+แขวง!AL43</f>
        <v>0</v>
      </c>
      <c r="AM18" s="48">
        <f>แขวง!AM38+แขวง!AM39+แขวง!AM40+แขวง!AM41+แขวง!AM42+แขวง!AM43</f>
        <v>1453.5029999999999</v>
      </c>
      <c r="AN18" s="48">
        <f>แขวง!AN38+แขวง!AN39+แขวง!AN40+แขวง!AN41+แขวง!AN42+แขวง!AN43</f>
        <v>1.7550000000000001</v>
      </c>
      <c r="AO18" s="48">
        <f>แขวง!AO38+แขวง!AO39+แขวง!AO40+แขวง!AO41+แขวง!AO42+แขวง!AO43</f>
        <v>0</v>
      </c>
      <c r="AP18" s="48">
        <f>แขวง!AP38+แขวง!AP39+แขวง!AP40+แขวง!AP41+แขวง!AP42+แขวง!AP43</f>
        <v>0</v>
      </c>
      <c r="AQ18" s="48">
        <f>แขวง!AQ38+แขวง!AQ39+แขวง!AQ40+แขวง!AQ41+แขวง!AQ42+แขวง!AQ43</f>
        <v>0</v>
      </c>
      <c r="AR18" s="48">
        <f>แขวง!AR38+แขวง!AR39+แขวง!AR40+แขวง!AR41+แขวง!AR42+แขวง!AR43</f>
        <v>0</v>
      </c>
      <c r="AS18" s="48">
        <f>แขวง!AS38+แขวง!AS39+แขวง!AS40+แขวง!AS41+แขวง!AS42+แขวง!AS43</f>
        <v>0</v>
      </c>
      <c r="AT18" s="48">
        <f>แขวง!AT38+แขวง!AT39+แขวง!AT40+แขวง!AT41+แขวง!AT42+แขวง!AT43</f>
        <v>0</v>
      </c>
      <c r="AU18" s="48">
        <f>แขวง!AU38+แขวง!AU39+แขวง!AU40+แขวง!AU41+แขวง!AU42+แขวง!AU43</f>
        <v>0</v>
      </c>
      <c r="AV18" s="48">
        <f>แขวง!AV38+แขวง!AV39+แขวง!AV40+แขวง!AV41+แขวง!AV42+แขวง!AV43</f>
        <v>0.3</v>
      </c>
      <c r="AW18" s="48">
        <f>แขวง!AW38+แขวง!AW39+แขวง!AW40+แขวง!AW41+แขวง!AW42+แขวง!AW43</f>
        <v>0</v>
      </c>
      <c r="AX18" s="48">
        <f>แขวง!AX38+แขวง!AX39+แขวง!AX40+แขวง!AX41+แขวง!AX42+แขวง!AX43</f>
        <v>0</v>
      </c>
      <c r="AY18" s="48">
        <f>แขวง!AY38+แขวง!AY39+แขวง!AY40+แขวง!AY41+แขวง!AY42+แขวง!AY43</f>
        <v>0.3</v>
      </c>
      <c r="AZ18" s="48">
        <f>แขวง!AZ38+แขวง!AZ39+แขวง!AZ40+แขวง!AZ41+แขวง!AZ42+แขวง!AZ43</f>
        <v>0</v>
      </c>
      <c r="BA18" s="48">
        <f>แขวง!BA38+แขวง!BA39+แขวง!BA40+แขวง!BA41+แขวง!BA42+แขวง!BA43</f>
        <v>0</v>
      </c>
      <c r="BB18" s="48">
        <f>แขวง!BB38+แขวง!BB39+แขวง!BB40+แขวง!BB41+แขวง!BB42+แขวง!BB43</f>
        <v>24.266999999999999</v>
      </c>
      <c r="BC18" s="48">
        <f>แขวง!BC38+แขวง!BC39+แขวง!BC40+แขวง!BC41+แขวง!BC42+แขวง!BC43</f>
        <v>0</v>
      </c>
      <c r="BD18" s="48">
        <f>แขวง!BD38+แขวง!BD39+แขวง!BD40+แขวง!BD41+แขวง!BD42+แขวง!BD43</f>
        <v>0</v>
      </c>
      <c r="BE18" s="48">
        <f>แขวง!BE38+แขวง!BE39+แขวง!BE40+แขวง!BE41+แขวง!BE42+แขวง!BE43</f>
        <v>24.266999999999999</v>
      </c>
      <c r="BF18" s="48">
        <f>แขวง!BF38+แขวง!BF39+แขวง!BF40+แขวง!BF41+แขวง!BF42+แขวง!BF43</f>
        <v>0</v>
      </c>
      <c r="BG18" s="48">
        <f>แขวง!BG38+แขวง!BG39+แขวง!BG40+แขวง!BG41+แขวง!BG42+แขวง!BG43</f>
        <v>0</v>
      </c>
      <c r="BH18" s="48">
        <f>แขวง!BH38+แขวง!BH39+แขวง!BH40+แขวง!BH41+แขวง!BH42+แขวง!BH43</f>
        <v>5.95</v>
      </c>
      <c r="BI18" s="48">
        <f>แขวง!BI38+แขวง!BI39+แขวง!BI40+แขวง!BI41+แขวง!BI42+แขวง!BI43</f>
        <v>0</v>
      </c>
      <c r="BJ18" s="48">
        <f>แขวง!BJ38+แขวง!BJ39+แขวง!BJ40+แขวง!BJ41+แขวง!BJ42+แขวง!BJ43</f>
        <v>0</v>
      </c>
      <c r="BK18" s="48">
        <f>แขวง!BK38+แขวง!BK39+แขวง!BK40+แขวง!BK41+แขวง!BK42+แขวง!BK43</f>
        <v>5.95</v>
      </c>
      <c r="BL18" s="48">
        <f>แขวง!BL38+แขวง!BL39+แขวง!BL40+แขวง!BL41+แขวง!BL42+แขวง!BL43</f>
        <v>0</v>
      </c>
      <c r="BM18" s="48">
        <f>แขวง!BM38+แขวง!BM39+แขวง!BM40+แขวง!BM41+แขวง!BM42+แขวง!BM43</f>
        <v>0</v>
      </c>
      <c r="BN18" s="48">
        <f>แขวง!BN38+แขวง!BN39+แขวง!BN40+แขวง!BN41+แขวง!BN42+แขวง!BN43</f>
        <v>0</v>
      </c>
      <c r="BO18" s="48">
        <f>แขวง!BO38+แขวง!BO39+แขวง!BO40+แขวง!BO41+แขวง!BO42+แขวง!BO43</f>
        <v>0</v>
      </c>
      <c r="BP18" s="48">
        <f>แขวง!BP38+แขวง!BP39+แขวง!BP40+แขวง!BP41+แขวง!BP42+แขวง!BP43</f>
        <v>0</v>
      </c>
      <c r="BQ18" s="48">
        <f>แขวง!BQ38+แขวง!BQ39+แขวง!BQ40+แขวง!BQ41+แขวง!BQ42+แขวง!BQ43</f>
        <v>0</v>
      </c>
      <c r="BR18" s="48">
        <f>แขวง!BR38+แขวง!BR39+แขวง!BR40+แขวง!BR41+แขวง!BR42+แขวง!BR43</f>
        <v>0</v>
      </c>
      <c r="BS18" s="48">
        <f>แขวง!BS38+แขวง!BS39+แขวง!BS40+แขวง!BS41+แขวง!BS42+แขวง!BS43</f>
        <v>0</v>
      </c>
      <c r="BT18" s="48">
        <f>แขวง!BT38+แขวง!BT39+แขวง!BT40+แขวง!BT41+แขวง!BT42+แขวง!BT43</f>
        <v>0</v>
      </c>
      <c r="BU18" s="48">
        <f>แขวง!BU38+แขวง!BU39+แขวง!BU40+แขวง!BU41+แขวง!BU42+แขวง!BU43</f>
        <v>0</v>
      </c>
      <c r="BV18" s="48">
        <f>แขวง!BV38+แขวง!BV39+แขวง!BV40+แขวง!BV41+แขวง!BV42+แขวง!BV43</f>
        <v>0</v>
      </c>
      <c r="BW18" s="48">
        <f>แขวง!BW38+แขวง!BW39+แขวง!BW40+แขวง!BW41+แขวง!BW42+แขวง!BW43</f>
        <v>0</v>
      </c>
      <c r="BX18" s="48">
        <f>แขวง!BX38+แขวง!BX39+แขวง!BX40+แขวง!BX41+แขวง!BX42+แขวง!BX43</f>
        <v>0</v>
      </c>
      <c r="BY18" s="48">
        <f>แขวง!BY38+แขวง!BY39+แขวง!BY40+แขวง!BY41+แขวง!BY42+แขวง!BY43</f>
        <v>0</v>
      </c>
      <c r="BZ18" s="48">
        <f>แขวง!BZ38+แขวง!BZ39+แขวง!BZ40+แขวง!BZ41+แขวง!BZ42+แขวง!BZ43</f>
        <v>2080.1639999999993</v>
      </c>
      <c r="CA18" s="48">
        <f>แขวง!CA38+แขวง!CA39+แขวง!CA40+แขวง!CA41+แขวง!CA42+แขวง!CA43</f>
        <v>63.655000000000001</v>
      </c>
      <c r="CB18" s="48">
        <f>แขวง!CB38+แขวง!CB39+แขวง!CB40+แขวง!CB41+แขวง!CB42+แขวง!CB43</f>
        <v>0</v>
      </c>
      <c r="CC18" s="48">
        <f>แขวง!CC38+แขวง!CC39+แขวง!CC40+แขวง!CC41+แขวง!CC42+แขวง!CC43</f>
        <v>3500.3039999999996</v>
      </c>
      <c r="CD18" s="48">
        <f>แขวง!CD38+แขวง!CD39+แขวง!CD40+แขวง!CD41+แขวง!CD42+แขวง!CD43</f>
        <v>83.504999999999995</v>
      </c>
      <c r="CE18" s="48">
        <f>แขวง!CE38+แขวง!CE39+แขวง!CE40+แขวง!CE41+แขวง!CE42+แขวง!CE43</f>
        <v>0</v>
      </c>
      <c r="CF18" s="48">
        <f>แขวง!CF38+แขวง!CF39+แขวง!CF40+แขวง!CF41+แขวง!CF42+แขวง!CF43</f>
        <v>0</v>
      </c>
      <c r="CG18" s="48">
        <f>แขวง!CG38+แขวง!CG39+แขวง!CG40+แขวง!CG41+แขวง!CG42+แขวง!CG43</f>
        <v>0</v>
      </c>
      <c r="CH18" s="48">
        <f>แขวง!CH38+แขวง!CH39+แขวง!CH40+แขวง!CH41+แขวง!CH42+แขวง!CH43</f>
        <v>0</v>
      </c>
      <c r="CI18" s="48">
        <f>แขวง!CI38+แขวง!CI39+แขวง!CI40+แขวง!CI41+แขวง!CI42+แขวง!CI43</f>
        <v>0</v>
      </c>
      <c r="CJ18" s="48">
        <f>แขวง!CJ38+แขวง!CJ39+แขวง!CJ40+แขวง!CJ41+แขวง!CJ42+แขวง!CJ43</f>
        <v>0</v>
      </c>
      <c r="CK18" s="48">
        <f>แขวง!CK38+แขวง!CK39+แขวง!CK40+แขวง!CK41+แขวง!CK42+แขวง!CK43</f>
        <v>0</v>
      </c>
      <c r="CL18" s="48">
        <f>แขวง!CL38+แขวง!CL39+แขวง!CL40+แขวง!CL41+แขวง!CL42+แขวง!CL43</f>
        <v>11.366999999999999</v>
      </c>
      <c r="CM18" s="48">
        <f>แขวง!CM38+แขวง!CM39+แขวง!CM40+แขวง!CM41+แขวง!CM42+แขวง!CM43</f>
        <v>0</v>
      </c>
      <c r="CN18" s="48">
        <f>แขวง!CN38+แขวง!CN39+แขวง!CN40+แขวง!CN41+แขวง!CN42+แขวง!CN43</f>
        <v>0</v>
      </c>
      <c r="CO18" s="48">
        <f>แขวง!CO38+แขวง!CO39+แขวง!CO40+แขวง!CO41+แขวง!CO42+แขวง!CO43</f>
        <v>11.366999999999999</v>
      </c>
      <c r="CP18" s="48">
        <f>แขวง!CP38+แขวง!CP39+แขวง!CP40+แขวง!CP41+แขวง!CP42+แขวง!CP43</f>
        <v>0</v>
      </c>
      <c r="CQ18" s="48">
        <f>แขวง!CQ38+แขวง!CQ39+แขวง!CQ40+แขวง!CQ41+แขวง!CQ42+แขวง!CQ43</f>
        <v>0</v>
      </c>
      <c r="CR18" s="48">
        <f>แขวง!CR38+แขวง!CR39+แขวง!CR40+แขวง!CR41+แขวง!CR42+แขวง!CR43</f>
        <v>0</v>
      </c>
      <c r="CS18" s="48">
        <f>แขวง!CS38+แขวง!CS39+แขวง!CS40+แขวง!CS41+แขวง!CS42+แขวง!CS43</f>
        <v>0</v>
      </c>
      <c r="CT18" s="48">
        <f>แขวง!CT38+แขวง!CT39+แขวง!CT40+แขวง!CT41+แขวง!CT42+แขวง!CT43</f>
        <v>0</v>
      </c>
      <c r="CU18" s="48">
        <f>แขวง!CU38+แขวง!CU39+แขวง!CU40+แขวง!CU41+แขวง!CU42+แขวง!CU43</f>
        <v>0</v>
      </c>
      <c r="CV18" s="48">
        <f>แขวง!CV38+แขวง!CV39+แขวง!CV40+แขวง!CV41+แขวง!CV42+แขวง!CV43</f>
        <v>0</v>
      </c>
      <c r="CW18" s="48">
        <f>แขวง!CW38+แขวง!CW39+แขวง!CW40+แขวง!CW41+แขวง!CW42+แขวง!CW43</f>
        <v>0</v>
      </c>
    </row>
    <row r="19" spans="2:106" x14ac:dyDescent="0.55000000000000004">
      <c r="B19" s="31" t="s">
        <v>260</v>
      </c>
      <c r="D19" s="154">
        <f>แขวง!D24+แขวง!D25+แขวง!D26+แขวง!D27+แขวง!D28+แขวง!D29</f>
        <v>129.12800000000001</v>
      </c>
      <c r="E19" s="154">
        <f>แขวง!E24+แขวง!E25+แขวง!E26+แขวง!E27+แขวง!E28+แขวง!E29</f>
        <v>385.5320000000001</v>
      </c>
      <c r="F19" s="154">
        <f>แขวง!F24+แขวง!F25+แขวง!F26+แขวง!F27+แขวง!F28+แขวง!F29</f>
        <v>2066.2370000000001</v>
      </c>
      <c r="G19" s="154">
        <f>แขวง!G24+แขวง!G25+แขวง!G26+แขวง!G27+แขวง!G28+แขวง!G29</f>
        <v>3389.4860000000003</v>
      </c>
      <c r="H19" s="154">
        <f>แขวง!H24+แขวง!H25+แขวง!H26+แขวง!H27+แขวง!H28+แขวง!H29</f>
        <v>0</v>
      </c>
      <c r="I19" s="154">
        <f>แขวง!I24+แขวง!I25+แขวง!I26+แขวง!I27+แขวง!I28+แขวง!I29</f>
        <v>0</v>
      </c>
      <c r="J19" s="154">
        <f>แขวง!J24+แขวง!J25+แขวง!J26+แขวง!J27+แขวง!J28+แขวง!J29</f>
        <v>2195.3649999999998</v>
      </c>
      <c r="K19" s="154">
        <f>แขวง!K24+แขวง!K25+แขวง!K26+แขวง!K27+แขวง!K28+แขวง!K29</f>
        <v>3775.018</v>
      </c>
      <c r="L19" s="49">
        <f>แขวง!L24+แขวง!L25+แขวง!L26+แขวง!L27+แขวง!L28+แขวง!L29</f>
        <v>8.8339999999999996</v>
      </c>
      <c r="M19" s="49">
        <f>แขวง!M24+แขวง!M25+แขวง!M26+แขวง!M27+แขวง!M28+แขวง!M29</f>
        <v>18.519000000000002</v>
      </c>
      <c r="N19" s="49">
        <f>แขวง!N24+แขวง!N25+แขวง!N26+แขวง!N27+แขวง!N28+แขวง!N29</f>
        <v>42.859000000000002</v>
      </c>
      <c r="O19" s="49">
        <f>แขวง!O24+แขวง!O25+แขวง!O26+แขวง!O27+แขวง!O28+แขวง!O29</f>
        <v>60.785000000000004</v>
      </c>
      <c r="P19" s="49">
        <f>แขวง!P24+แขวง!P25+แขวง!P26+แขวง!P27+แขวง!P28+แขวง!P29</f>
        <v>0</v>
      </c>
      <c r="Q19" s="49">
        <f>แขวง!Q24+แขวง!Q25+แขวง!Q26+แขวง!Q27+แขวง!Q28+แขวง!Q29</f>
        <v>0</v>
      </c>
      <c r="R19" s="49">
        <f>แขวง!R24+แขวง!R25+แขวง!R26+แขวง!R27+แขวง!R28+แขวง!R29</f>
        <v>51.692999999999998</v>
      </c>
      <c r="S19" s="49">
        <f>แขวง!S24+แขวง!S25+แขวง!S26+แขวง!S27+แขวง!S28+แขวง!S29</f>
        <v>79.304000000000002</v>
      </c>
      <c r="T19" s="48">
        <f>แขวง!T24+แขวง!T25+แขวง!T26+แขวง!T27+แขวง!T28+แขวง!T29</f>
        <v>0</v>
      </c>
      <c r="U19" s="48">
        <f>แขวง!U24+แขวง!U25+แขวง!U26+แขวง!U27+แขวง!U28+แขวง!U29</f>
        <v>0</v>
      </c>
      <c r="V19" s="48">
        <f>แขวง!V24+แขวง!V25+แขวง!V26+แขวง!V27+แขวง!V28+แขวง!V29</f>
        <v>0</v>
      </c>
      <c r="W19" s="48">
        <f>แขวง!W24+แขวง!W25+แขวง!W26+แขวง!W27+แขวง!W28+แขวง!W29</f>
        <v>0</v>
      </c>
      <c r="X19" s="48">
        <f>แขวง!X24+แขวง!X25+แขวง!X26+แขวง!X27+แขวง!X28+แขวง!X29</f>
        <v>0</v>
      </c>
      <c r="Y19" s="48">
        <f>แขวง!Y24+แขวง!Y25+แขวง!Y26+แขวง!Y27+แขวง!Y28+แขวง!Y29</f>
        <v>0</v>
      </c>
      <c r="Z19" s="48">
        <f>แขวง!Z24+แขวง!Z25+แขวง!Z26+แขวง!Z27+แขวง!Z28+แขวง!Z29</f>
        <v>0</v>
      </c>
      <c r="AA19" s="48">
        <f>แขวง!AA24+แขวง!AA25+แขวง!AA26+แขวง!AA27+แขวง!AA28+แขวง!AA29</f>
        <v>0</v>
      </c>
      <c r="AB19" s="50">
        <f>แขวง!AB24+แขวง!AB25+แขวง!AB26+แขวง!AB27+แขวง!AB28+แขวง!AB29</f>
        <v>137.96199999999999</v>
      </c>
      <c r="AC19" s="50">
        <f>แขวง!AC24+แขวง!AC25+แขวง!AC26+แขวง!AC27+แขวง!AC28+แขวง!AC29</f>
        <v>404.0510000000001</v>
      </c>
      <c r="AD19" s="50">
        <f>แขวง!AD24+แขวง!AD25+แขวง!AD26+แขวง!AD27+แขวง!AD28+แขวง!AD29</f>
        <v>2109.096</v>
      </c>
      <c r="AE19" s="50">
        <f>แขวง!AE24+แขวง!AE25+แขวง!AE26+แขวง!AE27+แขวง!AE28+แขวง!AE29</f>
        <v>3450.2710000000002</v>
      </c>
      <c r="AF19" s="50">
        <f>แขวง!AF24+แขวง!AF25+แขวง!AF26+แขวง!AF27+แขวง!AF28+แขวง!AF29</f>
        <v>0</v>
      </c>
      <c r="AG19" s="50">
        <f>แขวง!AG24+แขวง!AG25+แขวง!AG26+แขวง!AG27+แขวง!AG28+แขวง!AG29</f>
        <v>0</v>
      </c>
      <c r="AH19" s="50">
        <f>แขวง!AH24+แขวง!AH25+แขวง!AH26+แขวง!AH27+แขวง!AH28+แขวง!AH29</f>
        <v>2247.058</v>
      </c>
      <c r="AI19" s="50">
        <f>แขวง!AI24+แขวง!AI25+แขวง!AI26+แขวง!AI27+แขวง!AI28+แขวง!AI29</f>
        <v>3854.3220000000001</v>
      </c>
      <c r="AJ19" s="39">
        <f>[1]แขวงฯ!AJ24+[1]แขวงฯ!AJ25+[1]แขวงฯ!AJ26+[1]แขวงฯ!AJ27+[1]แขวงฯ!AJ28+[1]แขวงฯ!AJ29</f>
        <v>98.21</v>
      </c>
      <c r="AK19" s="39">
        <f>[1]แขวงฯ!AK24+[1]แขวงฯ!AK25+[1]แขวงฯ!AK26+[1]แขวงฯ!AK27+[1]แขวงฯ!AK28+[1]แขวงฯ!AK29</f>
        <v>9.6920000000000002</v>
      </c>
      <c r="AL19" s="39">
        <f>[1]แขวงฯ!AL24+[1]แขวงฯ!AL25+[1]แขวงฯ!AL26+[1]แขวงฯ!AL27+[1]แขวงฯ!AL28+[1]แขวงฯ!AL29</f>
        <v>0</v>
      </c>
      <c r="AM19" s="39">
        <f>[1]แขวงฯ!AM24+[1]แขวงฯ!AM25+[1]แขวงฯ!AM26+[1]แขวงฯ!AM27+[1]แขวงฯ!AM28+[1]แขวงฯ!AM29</f>
        <v>324.89200000000011</v>
      </c>
      <c r="AN19" s="39">
        <f>[1]แขวงฯ!AN24+[1]แขวงฯ!AN25+[1]แขวงฯ!AN26+[1]แขวงฯ!AN27+[1]แขวงฯ!AN28+[1]แขวงฯ!AN29</f>
        <v>20.408000000000001</v>
      </c>
      <c r="AO19" s="39">
        <f>[1]แขวงฯ!AO24+[1]แขวงฯ!AO25+[1]แขวงฯ!AO26+[1]แขวงฯ!AO27+[1]แขวงฯ!AO28+[1]แขวงฯ!AO29</f>
        <v>0</v>
      </c>
      <c r="AP19" s="39">
        <f>[1]แขวงฯ!AP24+[1]แขวงฯ!AP25+[1]แขวงฯ!AP26+[1]แขวงฯ!AP27+[1]แขวงฯ!AP28+[1]แขวงฯ!AP29</f>
        <v>0</v>
      </c>
      <c r="AQ19" s="39">
        <f>[1]แขวงฯ!AQ24+[1]แขวงฯ!AQ25+[1]แขวงฯ!AQ26+[1]แขวงฯ!AQ27+[1]แขวงฯ!AQ28+[1]แขวงฯ!AQ29</f>
        <v>0</v>
      </c>
      <c r="AR19" s="39">
        <f>[1]แขวงฯ!AR24+[1]แขวงฯ!AR25+[1]แขวงฯ!AR26+[1]แขวงฯ!AR27+[1]แขวงฯ!AR28+[1]แขวงฯ!AR29</f>
        <v>0</v>
      </c>
      <c r="AS19" s="39">
        <f>[1]แขวงฯ!AS24+[1]แขวงฯ!AS25+[1]แขวงฯ!AS26+[1]แขวงฯ!AS27+[1]แขวงฯ!AS28+[1]แขวงฯ!AS29</f>
        <v>0</v>
      </c>
      <c r="AT19" s="39">
        <f>[1]แขวงฯ!AT24+[1]แขวงฯ!AT25+[1]แขวงฯ!AT26+[1]แขวงฯ!AT27+[1]แขวงฯ!AT28+[1]แขวงฯ!AT29</f>
        <v>0</v>
      </c>
      <c r="AU19" s="39">
        <f>[1]แขวงฯ!AU24+[1]แขวงฯ!AU25+[1]แขวงฯ!AU26+[1]แขวงฯ!AU27+[1]แขวงฯ!AU28+[1]แขวงฯ!AU29</f>
        <v>0</v>
      </c>
      <c r="AV19" s="39">
        <f>[1]แขวงฯ!AV24+[1]แขวงฯ!AV25+[1]แขวงฯ!AV26+[1]แขวงฯ!AV27+[1]แขวงฯ!AV28+[1]แขวงฯ!AV29</f>
        <v>0</v>
      </c>
      <c r="AW19" s="39">
        <f>[1]แขวงฯ!AW24+[1]แขวงฯ!AW25+[1]แขวงฯ!AW26+[1]แขวงฯ!AW27+[1]แขวงฯ!AW28+[1]แขวงฯ!AW29</f>
        <v>0</v>
      </c>
      <c r="AX19" s="39">
        <f>[1]แขวงฯ!AX24+[1]แขวงฯ!AX25+[1]แขวงฯ!AX26+[1]แขวงฯ!AX27+[1]แขวงฯ!AX28+[1]แขวงฯ!AX29</f>
        <v>0</v>
      </c>
      <c r="AY19" s="39">
        <f>[1]แขวงฯ!AY24+[1]แขวงฯ!AY25+[1]แขวงฯ!AY26+[1]แขวงฯ!AY27+[1]แขวงฯ!AY28+[1]แขวงฯ!AY29</f>
        <v>0</v>
      </c>
      <c r="AZ19" s="39">
        <f>[1]แขวงฯ!AZ24+[1]แขวงฯ!AZ25+[1]แขวงฯ!AZ26+[1]แขวงฯ!AZ27+[1]แขวงฯ!AZ28+[1]แขวงฯ!AZ29</f>
        <v>0</v>
      </c>
      <c r="BA19" s="39">
        <f>[1]แขวงฯ!BA24+[1]แขวงฯ!BA25+[1]แขวงฯ!BA26+[1]แขวงฯ!BA27+[1]แขวงฯ!BA28+[1]แขวงฯ!BA29</f>
        <v>0</v>
      </c>
      <c r="BB19" s="39">
        <f>[1]แขวงฯ!BB24+[1]แขวงฯ!BB25+[1]แขวงฯ!BB26+[1]แขวงฯ!BB27+[1]แขวงฯ!BB28+[1]แขวงฯ!BB29</f>
        <v>0</v>
      </c>
      <c r="BC19" s="39">
        <f>[1]แขวงฯ!BC24+[1]แขวงฯ!BC25+[1]แขวงฯ!BC26+[1]แขวงฯ!BC27+[1]แขวงฯ!BC28+[1]แขวงฯ!BC29</f>
        <v>0</v>
      </c>
      <c r="BD19" s="39">
        <f>[1]แขวงฯ!BD24+[1]แขวงฯ!BD25+[1]แขวงฯ!BD26+[1]แขวงฯ!BD27+[1]แขวงฯ!BD28+[1]แขวงฯ!BD29</f>
        <v>0</v>
      </c>
      <c r="BE19" s="39">
        <f>[1]แขวงฯ!BE24+[1]แขวงฯ!BE25+[1]แขวงฯ!BE26+[1]แขวงฯ!BE27+[1]แขวงฯ!BE28+[1]แขวงฯ!BE29</f>
        <v>0</v>
      </c>
      <c r="BF19" s="39">
        <f>[1]แขวงฯ!BF24+[1]แขวงฯ!BF25+[1]แขวงฯ!BF26+[1]แขวงฯ!BF27+[1]แขวงฯ!BF28+[1]แขวงฯ!BF29</f>
        <v>0</v>
      </c>
      <c r="BG19" s="39">
        <f>[1]แขวงฯ!BG24+[1]แขวงฯ!BG25+[1]แขวงฯ!BG26+[1]แขวงฯ!BG27+[1]แขวงฯ!BG28+[1]แขวงฯ!BG29</f>
        <v>0</v>
      </c>
      <c r="BH19" s="39">
        <f>[1]แขวงฯ!BH24+[1]แขวงฯ!BH25+[1]แขวงฯ!BH26+[1]แขวงฯ!BH27+[1]แขวงฯ!BH28+[1]แขวงฯ!BH29</f>
        <v>6.1050000000000004</v>
      </c>
      <c r="BI19" s="39">
        <f>[1]แขวงฯ!BI24+[1]แขวงฯ!BI25+[1]แขวงฯ!BI26+[1]แขวงฯ!BI27+[1]แขวงฯ!BI28+[1]แขวงฯ!BI29</f>
        <v>0</v>
      </c>
      <c r="BJ19" s="39">
        <f>[1]แขวงฯ!BJ24+[1]แขวงฯ!BJ25+[1]แขวงฯ!BJ26+[1]แขวงฯ!BJ27+[1]แขวงฯ!BJ28+[1]แขวงฯ!BJ29</f>
        <v>0</v>
      </c>
      <c r="BK19" s="39">
        <f>[1]แขวงฯ!BK24+[1]แขวงฯ!BK25+[1]แขวงฯ!BK26+[1]แขวงฯ!BK27+[1]แขวงฯ!BK28+[1]แขวงฯ!BK29</f>
        <v>6.1050000000000004</v>
      </c>
      <c r="BL19" s="39">
        <f>[1]แขวงฯ!BL24+[1]แขวงฯ!BL25+[1]แขวงฯ!BL26+[1]แขวงฯ!BL27+[1]แขวงฯ!BL28+[1]แขวงฯ!BL29</f>
        <v>0</v>
      </c>
      <c r="BM19" s="39">
        <f>[1]แขวงฯ!BM24+[1]แขวงฯ!BM25+[1]แขวงฯ!BM26+[1]แขวงฯ!BM27+[1]แขวงฯ!BM28+[1]แขวงฯ!BM29</f>
        <v>0</v>
      </c>
      <c r="BN19" s="39">
        <f>[1]แขวงฯ!BN24+[1]แขวงฯ!BN25+[1]แขวงฯ!BN26+[1]แขวงฯ!BN27+[1]แขวงฯ!BN28+[1]แขวงฯ!BN29</f>
        <v>0</v>
      </c>
      <c r="BO19" s="39">
        <f>[1]แขวงฯ!BO24+[1]แขวงฯ!BO25+[1]แขวงฯ!BO26+[1]แขวงฯ!BO27+[1]แขวงฯ!BO28+[1]แขวงฯ!BO29</f>
        <v>0</v>
      </c>
      <c r="BP19" s="39">
        <f>[1]แขวงฯ!BP24+[1]แขวงฯ!BP25+[1]แขวงฯ!BP26+[1]แขวงฯ!BP27+[1]แขวงฯ!BP28+[1]แขวงฯ!BP29</f>
        <v>0</v>
      </c>
      <c r="BQ19" s="39">
        <f>[1]แขวงฯ!BQ24+[1]แขวงฯ!BQ25+[1]แขวงฯ!BQ26+[1]แขวงฯ!BQ27+[1]แขวงฯ!BQ28+[1]แขวงฯ!BQ29</f>
        <v>0</v>
      </c>
      <c r="BR19" s="39">
        <f>[1]แขวงฯ!BR24+[1]แขวงฯ!BR25+[1]แขวงฯ!BR26+[1]แขวงฯ!BR27+[1]แขวงฯ!BR28+[1]แขวงฯ!BR29</f>
        <v>0</v>
      </c>
      <c r="BS19" s="39">
        <f>[1]แขวงฯ!BS24+[1]แขวงฯ!BS25+[1]แขวงฯ!BS26+[1]แขวงฯ!BS27+[1]แขวงฯ!BS28+[1]แขวงฯ!BS29</f>
        <v>0</v>
      </c>
      <c r="BT19" s="39">
        <f>[1]แขวงฯ!BT24+[1]แขวงฯ!BT25+[1]แขวงฯ!BT26+[1]แขวงฯ!BT27+[1]แขวงฯ!BT28+[1]แขวงฯ!BT29</f>
        <v>0</v>
      </c>
      <c r="BU19" s="39">
        <f>[1]แขวงฯ!BU24+[1]แขวงฯ!BU25+[1]แขวงฯ!BU26+[1]แขวงฯ!BU27+[1]แขวงฯ!BU28+[1]แขวงฯ!BU29</f>
        <v>0</v>
      </c>
      <c r="BV19" s="39">
        <f>[1]แขวงฯ!BV24+[1]แขวงฯ!BV25+[1]แขวงฯ!BV26+[1]แขวงฯ!BV27+[1]แขวงฯ!BV28+[1]แขวงฯ!BV29</f>
        <v>0</v>
      </c>
      <c r="BW19" s="39">
        <f>[1]แขวงฯ!BW24+[1]แขวงฯ!BW25+[1]แขวงฯ!BW26+[1]แขวงฯ!BW27+[1]แขวงฯ!BW28+[1]แขวงฯ!BW29</f>
        <v>0</v>
      </c>
      <c r="BX19" s="39">
        <f>[1]แขวงฯ!BX24+[1]แขวงฯ!BX25+[1]แขวงฯ!BX26+[1]แขวงฯ!BX27+[1]แขวงฯ!BX28+[1]แขวงฯ!BX29</f>
        <v>0</v>
      </c>
      <c r="BY19" s="39">
        <f>[1]แขวงฯ!BY24+[1]แขวงฯ!BY25+[1]แขวงฯ!BY26+[1]แขวงฯ!BY27+[1]แขวงฯ!BY28+[1]แขวงฯ!BY29</f>
        <v>0</v>
      </c>
      <c r="BZ19" s="39">
        <f>[1]แขวงฯ!BZ24+[1]แขวงฯ!BZ25+[1]แขวงฯ!BZ26+[1]แขวงฯ!BZ27+[1]แขวงฯ!BZ28+[1]แขวงฯ!BZ29</f>
        <v>2074.4079999999994</v>
      </c>
      <c r="CA19" s="39">
        <f>[1]แขวงฯ!CA24+[1]แขวงฯ!CA25+[1]แขวงฯ!CA26+[1]แขวงฯ!CA27+[1]แขวงฯ!CA28+[1]แขวงฯ!CA29</f>
        <v>45.960999999999999</v>
      </c>
      <c r="CB19" s="39">
        <f>[1]แขวงฯ!CB24+[1]แขวงฯ!CB25+[1]แขวงฯ!CB26+[1]แขวงฯ!CB27+[1]แขวงฯ!CB28+[1]แขวงฯ!CB29</f>
        <v>0</v>
      </c>
      <c r="CC19" s="39">
        <f>[1]แขวงฯ!CC24+[1]แขวงฯ!CC25+[1]แขวงฯ!CC26+[1]แขวงฯ!CC27+[1]แขวงฯ!CC28+[1]แขวงฯ!CC29</f>
        <v>3398.5450000000001</v>
      </c>
      <c r="CD19" s="39">
        <f>[1]แขวงฯ!CD24+[1]แขวงฯ!CD25+[1]แขวงฯ!CD26+[1]แขวงฯ!CD27+[1]แขวงฯ!CD28+[1]แขวงฯ!CD29</f>
        <v>66.215999999999994</v>
      </c>
      <c r="CE19" s="39">
        <f>[1]แขวงฯ!CE24+[1]แขวงฯ!CE25+[1]แขวงฯ!CE26+[1]แขวงฯ!CE27+[1]แขวงฯ!CE28+[1]แขวงฯ!CE29</f>
        <v>0</v>
      </c>
      <c r="CF19" s="39">
        <f>[1]แขวงฯ!CF24+[1]แขวงฯ!CF25+[1]แขวงฯ!CF26+[1]แขวงฯ!CF27+[1]แขวงฯ!CF28+[1]แขวงฯ!CF29</f>
        <v>9.6010000000000009</v>
      </c>
      <c r="CG19" s="39">
        <f>[1]แขวงฯ!CG24+[1]แขวงฯ!CG25+[1]แขวงฯ!CG26+[1]แขวงฯ!CG27+[1]แขวงฯ!CG28+[1]แขวงฯ!CG29</f>
        <v>0</v>
      </c>
      <c r="CH19" s="39">
        <f>[1]แขวงฯ!CH24+[1]แขวงฯ!CH25+[1]แขวงฯ!CH26+[1]แขวงฯ!CH27+[1]แขวงฯ!CH28+[1]แขวงฯ!CH29</f>
        <v>0</v>
      </c>
      <c r="CI19" s="39">
        <f>[1]แขวงฯ!CI24+[1]แขวงฯ!CI25+[1]แขวงฯ!CI26+[1]แขวงฯ!CI27+[1]แขวงฯ!CI28+[1]แขวงฯ!CI29</f>
        <v>24.307000000000002</v>
      </c>
      <c r="CJ19" s="39">
        <f>[1]แขวงฯ!CJ24+[1]แขวงฯ!CJ25+[1]แขวงฯ!CJ26+[1]แขวงฯ!CJ27+[1]แขวงฯ!CJ28+[1]แขวงฯ!CJ29</f>
        <v>0</v>
      </c>
      <c r="CK19" s="39">
        <f>[1]แขวงฯ!CK24+[1]แขวงฯ!CK25+[1]แขวงฯ!CK26+[1]แขวงฯ!CK27+[1]แขวงฯ!CK28+[1]แขวงฯ!CK29</f>
        <v>0</v>
      </c>
      <c r="CL19" s="39">
        <f>[1]แขวงฯ!CL24+[1]แขวงฯ!CL25+[1]แขวงฯ!CL26+[1]แขวงฯ!CL27+[1]แขวงฯ!CL28+[1]แขวงฯ!CL29</f>
        <v>0</v>
      </c>
      <c r="CM19" s="39">
        <f>[1]แขวงฯ!CM24+[1]แขวงฯ!CM25+[1]แขวงฯ!CM26+[1]แขวงฯ!CM27+[1]แขวงฯ!CM28+[1]แขวงฯ!CM29</f>
        <v>0</v>
      </c>
      <c r="CN19" s="39">
        <f>[1]แขวงฯ!CN24+[1]แขวงฯ!CN25+[1]แขวงฯ!CN26+[1]แขวงฯ!CN27+[1]แขวงฯ!CN28+[1]แขวงฯ!CN29</f>
        <v>0</v>
      </c>
      <c r="CO19" s="39">
        <f>[1]แขวงฯ!CO24+[1]แขวงฯ!CO25+[1]แขวงฯ!CO26+[1]แขวงฯ!CO27+[1]แขวงฯ!CO28+[1]แขวงฯ!CO29</f>
        <v>0</v>
      </c>
      <c r="CP19" s="39">
        <f>[1]แขวงฯ!CP24+[1]แขวงฯ!CP25+[1]แขวงฯ!CP26+[1]แขวงฯ!CP27+[1]แขวงฯ!CP28+[1]แขวงฯ!CP29</f>
        <v>0</v>
      </c>
      <c r="CQ19" s="39">
        <f>[1]แขวงฯ!CQ24+[1]แขวงฯ!CQ25+[1]แขวงฯ!CQ26+[1]แขวงฯ!CQ27+[1]แขวงฯ!CQ28+[1]แขวงฯ!CQ29</f>
        <v>0</v>
      </c>
      <c r="CR19" s="39">
        <f>[1]แขวงฯ!CR24+[1]แขวงฯ!CR25+[1]แขวงฯ!CR26+[1]แขวงฯ!CR27+[1]แขวงฯ!CR28+[1]แขวงฯ!CR29</f>
        <v>0</v>
      </c>
      <c r="CS19" s="39">
        <f>[1]แขวงฯ!CS24+[1]แขวงฯ!CS25+[1]แขวงฯ!CS26+[1]แขวงฯ!CS27+[1]แขวงฯ!CS28+[1]แขวงฯ!CS29</f>
        <v>0</v>
      </c>
      <c r="CT19" s="39">
        <f>[1]แขวงฯ!CT24+[1]แขวงฯ!CT25+[1]แขวงฯ!CT26+[1]แขวงฯ!CT27+[1]แขวงฯ!CT28+[1]แขวงฯ!CT29</f>
        <v>0</v>
      </c>
      <c r="CU19" s="39">
        <f>[1]แขวงฯ!CU24+[1]แขวงฯ!CU25+[1]แขวงฯ!CU26+[1]แขวงฯ!CU27+[1]แขวงฯ!CU28+[1]แขวงฯ!CU29</f>
        <v>0</v>
      </c>
      <c r="CV19" s="39">
        <f>[1]แขวงฯ!CV24+[1]แขวงฯ!CV25+[1]แขวงฯ!CV26+[1]แขวงฯ!CV27+[1]แขวงฯ!CV28+[1]แขวงฯ!CV29</f>
        <v>0</v>
      </c>
      <c r="CW19" s="39">
        <f>[1]แขวงฯ!CW24+[1]แขวงฯ!CW25+[1]แขวงฯ!CW26+[1]แขวงฯ!CW27+[1]แขวงฯ!CW28+[1]แขวงฯ!CW29</f>
        <v>0</v>
      </c>
    </row>
    <row r="20" spans="2:106" x14ac:dyDescent="0.55000000000000004">
      <c r="B20" s="31" t="s">
        <v>261</v>
      </c>
      <c r="D20" s="154">
        <f>แขวง!D14+แขวง!D18+แขวง!D19+แขวง!D21+แขวง!D22+แขวง!D10</f>
        <v>64.411000000000001</v>
      </c>
      <c r="E20" s="154">
        <f>แขวง!E14+แขวง!E18+แขวง!E19+แขวง!E21+แขวง!E22+แขวง!E10</f>
        <v>106.34400000000001</v>
      </c>
      <c r="F20" s="154">
        <f>แขวง!F14+แขวง!F18+แขวง!F19+แขวง!F21+แขวง!F22+แขวง!F10</f>
        <v>2794.4690000000001</v>
      </c>
      <c r="G20" s="154">
        <f>แขวง!G14+แขวง!G18+แขวง!G19+แขวง!G21+แขวง!G22+แขวง!G10</f>
        <v>3968.7559999999999</v>
      </c>
      <c r="H20" s="154">
        <f>แขวง!H14+แขวง!H18+แขวง!H19+แขวง!H21+แขวง!H22+แขวง!H10</f>
        <v>0</v>
      </c>
      <c r="I20" s="154">
        <f>แขวง!I14+แขวง!I18+แขวง!I19+แขวง!I21+แขวง!I22+แขวง!I10</f>
        <v>0</v>
      </c>
      <c r="J20" s="154">
        <f>แขวง!J14+แขวง!J18+แขวง!J19+แขวง!J21+แขวง!J22+แขวง!J10</f>
        <v>2858.88</v>
      </c>
      <c r="K20" s="154">
        <f>แขวง!K14+แขวง!K18+แขวง!K19+แขวง!K21+แขวง!K22+แขวง!K10</f>
        <v>4075.1000000000004</v>
      </c>
      <c r="L20" s="49">
        <f>แขวง!L14+แขวง!L18+แขวง!L19+แขวง!L21+แขวง!L22+แขวง!L10</f>
        <v>1.7160000000000002</v>
      </c>
      <c r="M20" s="49">
        <f>แขวง!M14+แขวง!M18+แขวง!M19+แขวง!M21+แขวง!M22+แขวง!M10</f>
        <v>3.4320000000000004</v>
      </c>
      <c r="N20" s="49">
        <f>แขวง!N14+แขวง!N18+แขวง!N19+แขวง!N21+แขวง!N22+แขวง!N10</f>
        <v>148.02500000000003</v>
      </c>
      <c r="O20" s="49">
        <f>แขวง!O14+แขวง!O18+แขวง!O19+แขวง!O21+แขวง!O22+แขวง!O10</f>
        <v>237.61400000000003</v>
      </c>
      <c r="P20" s="49">
        <f>แขวง!P14+แขวง!P18+แขวง!P19+แขวง!P21+แขวง!P22+แขวง!P10</f>
        <v>0</v>
      </c>
      <c r="Q20" s="49">
        <f>แขวง!Q14+แขวง!Q18+แขวง!Q19+แขวง!Q21+แขวง!Q22+แขวง!Q10</f>
        <v>0</v>
      </c>
      <c r="R20" s="49">
        <f>แขวง!R14+แขวง!R18+แขวง!R19+แขวง!R21+แขวง!R22+แขวง!R10</f>
        <v>149.74100000000001</v>
      </c>
      <c r="S20" s="49">
        <f>แขวง!S14+แขวง!S18+แขวง!S19+แขวง!S21+แขวง!S22+แขวง!S10</f>
        <v>241.04600000000002</v>
      </c>
      <c r="T20" s="48">
        <f>แขวง!T14+แขวง!T18+แขวง!T19+แขวง!T21+แขวง!T22+แขวง!T10</f>
        <v>0</v>
      </c>
      <c r="U20" s="48">
        <f>แขวง!U14+แขวง!U18+แขวง!U19+แขวง!U21+แขวง!U22+แขวง!U10</f>
        <v>0</v>
      </c>
      <c r="V20" s="48">
        <f>แขวง!V14+แขวง!V18+แขวง!V19+แขวง!V21+แขวง!V22+แขวง!V10</f>
        <v>0</v>
      </c>
      <c r="W20" s="48">
        <f>แขวง!W14+แขวง!W18+แขวง!W19+แขวง!W21+แขวง!W22+แขวง!W10</f>
        <v>0</v>
      </c>
      <c r="X20" s="48">
        <f>แขวง!X14+แขวง!X18+แขวง!X19+แขวง!X21+แขวง!X22+แขวง!X10</f>
        <v>0</v>
      </c>
      <c r="Y20" s="48">
        <f>แขวง!Y14+แขวง!Y18+แขวง!Y19+แขวง!Y21+แขวง!Y22+แขวง!Y10</f>
        <v>0</v>
      </c>
      <c r="Z20" s="48">
        <f>แขวง!Z14+แขวง!Z18+แขวง!Z19+แขวง!Z21+แขวง!Z22+แขวง!Z10</f>
        <v>0</v>
      </c>
      <c r="AA20" s="48">
        <f>แขวง!AA14+แขวง!AA18+แขวง!AA19+แขวง!AA21+แขวง!AA22+แขวง!AA10</f>
        <v>0</v>
      </c>
      <c r="AB20" s="50">
        <f>แขวง!AB14+แขวง!AB18+แขวง!AB19+แขวง!AB21+แขวง!AB22+แขวง!AB10</f>
        <v>66.12700000000001</v>
      </c>
      <c r="AC20" s="50">
        <f>แขวง!AC14+แขวง!AC18+แขวง!AC19+แขวง!AC21+แขวง!AC22+แขวง!AC10</f>
        <v>109.776</v>
      </c>
      <c r="AD20" s="50">
        <f>แขวง!AD14+แขวง!AD18+แขวง!AD19+แขวง!AD21+แขวง!AD22+แขวง!AD10</f>
        <v>2942.4939999999997</v>
      </c>
      <c r="AE20" s="50">
        <f>แขวง!AE14+แขวง!AE18+แขวง!AE19+แขวง!AE21+แขวง!AE22+แขวง!AE10</f>
        <v>4206.3700000000008</v>
      </c>
      <c r="AF20" s="50">
        <f>แขวง!AF14+แขวง!AF18+แขวง!AF19+แขวง!AF21+แขวง!AF22+แขวง!AF10</f>
        <v>0</v>
      </c>
      <c r="AG20" s="50">
        <f>แขวง!AG14+แขวง!AG18+แขวง!AG19+แขวง!AG21+แขวง!AG22+แขวง!AG10</f>
        <v>0</v>
      </c>
      <c r="AH20" s="50">
        <f>แขวง!AH14+แขวง!AH18+แขวง!AH19+แขวง!AH21+แขวง!AH22+แขวง!AH10</f>
        <v>3008.6209999999992</v>
      </c>
      <c r="AI20" s="50">
        <f>แขวง!AI14+แขวง!AI18+แขวง!AI19+แขวง!AI21+แขวง!AI22+แขวง!AI10</f>
        <v>4316.1460000000006</v>
      </c>
      <c r="AJ20" s="48">
        <f>แขวง!AJ14+แขวง!AJ18+แขวง!AJ19+แขวง!AJ21+แขวง!AJ22+แขวง!AJ10</f>
        <v>64.411000000000001</v>
      </c>
      <c r="AK20" s="48">
        <f>แขวง!AK14+แขวง!AK18+แขวง!AK19+แขวง!AK21+แขวง!AK22+แขวง!AK10</f>
        <v>1.7160000000000002</v>
      </c>
      <c r="AL20" s="48">
        <f>แขวง!AL14+แขวง!AL18+แขวง!AL19+แขวง!AL21+แขวง!AL22+แขวง!AL10</f>
        <v>0</v>
      </c>
      <c r="AM20" s="48">
        <f>แขวง!AM14+แขวง!AM18+แขวง!AM19+แขวง!AM21+แขวง!AM22+แขวง!AM10</f>
        <v>106.34400000000001</v>
      </c>
      <c r="AN20" s="48">
        <f>แขวง!AN14+แขวง!AN18+แขวง!AN19+แขวง!AN21+แขวง!AN22+แขวง!AN10</f>
        <v>3.4320000000000004</v>
      </c>
      <c r="AO20" s="48">
        <f>แขวง!AO14+แขวง!AO18+แขวง!AO19+แขวง!AO21+แขวง!AO22+แขวง!AO10</f>
        <v>0</v>
      </c>
      <c r="AP20" s="48">
        <f>แขวง!AP14+แขวง!AP18+แขวง!AP19+แขวง!AP21+แขวง!AP22+แขวง!AP10</f>
        <v>0</v>
      </c>
      <c r="AQ20" s="48">
        <f>แขวง!AQ14+แขวง!AQ18+แขวง!AQ19+แขวง!AQ21+แขวง!AQ22+แขวง!AQ10</f>
        <v>0</v>
      </c>
      <c r="AR20" s="48">
        <f>แขวง!AR14+แขวง!AR18+แขวง!AR19+แขวง!AR21+แขวง!AR22+แขวง!AR10</f>
        <v>0</v>
      </c>
      <c r="AS20" s="48">
        <f>แขวง!AS14+แขวง!AS18+แขวง!AS19+แขวง!AS21+แขวง!AS22+แขวง!AS10</f>
        <v>0</v>
      </c>
      <c r="AT20" s="48">
        <f>แขวง!AT14+แขวง!AT18+แขวง!AT19+แขวง!AT21+แขวง!AT22+แขวง!AT10</f>
        <v>0</v>
      </c>
      <c r="AU20" s="48">
        <f>แขวง!AU14+แขวง!AU18+แขวง!AU19+แขวง!AU21+แขวง!AU22+แขวง!AU10</f>
        <v>0</v>
      </c>
      <c r="AV20" s="48">
        <f>แขวง!AV14+แขวง!AV18+แขวง!AV19+แขวง!AV21+แขวง!AV22+แขวง!AV10</f>
        <v>14.645000000000001</v>
      </c>
      <c r="AW20" s="48">
        <f>แขวง!AW14+แขวง!AW18+แขวง!AW19+แขวง!AW21+แขวง!AW22+แขวง!AW10</f>
        <v>0</v>
      </c>
      <c r="AX20" s="48">
        <f>แขวง!AX14+แขวง!AX18+แขวง!AX19+แขวง!AX21+แขวง!AX22+แขวง!AX10</f>
        <v>0</v>
      </c>
      <c r="AY20" s="48">
        <f>แขวง!AY14+แขวง!AY18+แขวง!AY19+แขวง!AY21+แขวง!AY22+แขวง!AY10</f>
        <v>14.645000000000001</v>
      </c>
      <c r="AZ20" s="48">
        <f>แขวง!AZ14+แขวง!AZ18+แขวง!AZ19+แขวง!AZ21+แขวง!AZ22+แขวง!AZ10</f>
        <v>0</v>
      </c>
      <c r="BA20" s="48">
        <f>แขวง!BA14+แขวง!BA18+แขวง!BA19+แขวง!BA21+แขวง!BA22+แขวง!BA10</f>
        <v>0</v>
      </c>
      <c r="BB20" s="48">
        <f>แขวง!BB14+แขวง!BB18+แขวง!BB19+แขวง!BB21+แขวง!BB22+แขวง!BB10</f>
        <v>113.628</v>
      </c>
      <c r="BC20" s="48">
        <f>แขวง!BC14+แขวง!BC18+แขวง!BC19+แขวง!BC21+แขวง!BC22+แขวง!BC10</f>
        <v>0</v>
      </c>
      <c r="BD20" s="48">
        <f>แขวง!BD14+แขวง!BD18+แขวง!BD19+แขวง!BD21+แขวง!BD22+แขวง!BD10</f>
        <v>0</v>
      </c>
      <c r="BE20" s="48">
        <f>แขวง!BE14+แขวง!BE18+แขวง!BE19+แขวง!BE21+แขวง!BE22+แขวง!BE10</f>
        <v>113.628</v>
      </c>
      <c r="BF20" s="48">
        <f>แขวง!BF14+แขวง!BF18+แขวง!BF19+แขวง!BF21+แขวง!BF22+แขวง!BF10</f>
        <v>0</v>
      </c>
      <c r="BG20" s="48">
        <f>แขวง!BG14+แขวง!BG18+แขวง!BG19+แขวง!BG21+แขวง!BG22+แขวง!BG10</f>
        <v>0</v>
      </c>
      <c r="BH20" s="48">
        <f>แขวง!BH14+แขวง!BH18+แขวง!BH19+แขวง!BH21+แขวง!BH22+แขวง!BH10</f>
        <v>27.799999999999997</v>
      </c>
      <c r="BI20" s="48">
        <f>แขวง!BI14+แขวง!BI18+แขวง!BI19+แขวง!BI21+แขวง!BI22+แขวง!BI10</f>
        <v>0</v>
      </c>
      <c r="BJ20" s="48">
        <f>แขวง!BJ14+แขวง!BJ18+แขวง!BJ19+แขวง!BJ21+แขวง!BJ22+แขวง!BJ10</f>
        <v>0</v>
      </c>
      <c r="BK20" s="48">
        <f>แขวง!BK14+แขวง!BK18+แขวง!BK19+แขวง!BK21+แขวง!BK22+แขวง!BK10</f>
        <v>27.799999999999997</v>
      </c>
      <c r="BL20" s="48">
        <f>แขวง!BL14+แขวง!BL18+แขวง!BL19+แขวง!BL21+แขวง!BL22+แขวง!BL10</f>
        <v>0</v>
      </c>
      <c r="BM20" s="48">
        <f>แขวง!BM14+แขวง!BM18+แขวง!BM19+แขวง!BM21+แขวง!BM22+แขวง!BM10</f>
        <v>0</v>
      </c>
      <c r="BN20" s="48">
        <f>แขวง!BN14+แขวง!BN18+แขวง!BN19+แขวง!BN21+แขวง!BN22+แขวง!BN10</f>
        <v>6.3740000000000006</v>
      </c>
      <c r="BO20" s="48">
        <f>แขวง!BO14+แขวง!BO18+แขวง!BO19+แขวง!BO21+แขวง!BO22+แขวง!BO10</f>
        <v>0</v>
      </c>
      <c r="BP20" s="48">
        <f>แขวง!BP14+แขวง!BP18+แขวง!BP19+แขวง!BP21+แขวง!BP22+แขวง!BP10</f>
        <v>0</v>
      </c>
      <c r="BQ20" s="48">
        <f>แขวง!BQ14+แขวง!BQ18+แขวง!BQ19+แขวง!BQ21+แขวง!BQ22+แขวง!BQ10</f>
        <v>6.3740000000000006</v>
      </c>
      <c r="BR20" s="48">
        <f>แขวง!BR14+แขวง!BR18+แขวง!BR19+แขวง!BR21+แขวง!BR22+แขวง!BR10</f>
        <v>0</v>
      </c>
      <c r="BS20" s="48">
        <f>แขวง!BS14+แขวง!BS18+แขวง!BS19+แขวง!BS21+แขวง!BS22+แขวง!BS10</f>
        <v>0</v>
      </c>
      <c r="BT20" s="48">
        <f>แขวง!BT14+แขวง!BT18+แขวง!BT19+แขวง!BT21+แขวง!BT22+แขวง!BT10</f>
        <v>0</v>
      </c>
      <c r="BU20" s="48">
        <f>แขวง!BU14+แขวง!BU18+แขวง!BU19+แขวง!BU21+แขวง!BU22+แขวง!BU10</f>
        <v>0</v>
      </c>
      <c r="BV20" s="48">
        <f>แขวง!BV14+แขวง!BV18+แขวง!BV19+แขวง!BV21+แขวง!BV22+แขวง!BV10</f>
        <v>0</v>
      </c>
      <c r="BW20" s="48">
        <f>แขวง!BW14+แขวง!BW18+แขวง!BW19+แขวง!BW21+แขวง!BW22+แขวง!BW10</f>
        <v>0</v>
      </c>
      <c r="BX20" s="48">
        <f>แขวง!BX14+แขวง!BX18+แขวง!BX19+แขวง!BX21+แขวง!BX22+แขวง!BX10</f>
        <v>0</v>
      </c>
      <c r="BY20" s="48">
        <f>แขวง!BY14+แขวง!BY18+แขวง!BY19+แขวง!BY21+แขวง!BY22+แขวง!BY10</f>
        <v>0</v>
      </c>
      <c r="BZ20" s="48">
        <f>แขวง!BZ14+แขวง!BZ18+แขวง!BZ19+แขวง!BZ21+แขวง!BZ22+แขวง!BZ10</f>
        <v>2632.0219999999999</v>
      </c>
      <c r="CA20" s="48">
        <f>แขวง!CA14+แขวง!CA18+แขวง!CA19+แขวง!CA21+แขวง!CA22+แขวง!CA10</f>
        <v>148.02500000000003</v>
      </c>
      <c r="CB20" s="48">
        <f>แขวง!CB14+แขวง!CB18+แขวง!CB19+แขวง!CB21+แขวง!CB22+แขวง!CB10</f>
        <v>0</v>
      </c>
      <c r="CC20" s="48">
        <f>แขวง!CC14+แขวง!CC18+แขวง!CC19+แขวง!CC21+แขวง!CC22+แขวง!CC10</f>
        <v>3806.3090000000002</v>
      </c>
      <c r="CD20" s="48">
        <f>แขวง!CD14+แขวง!CD18+แขวง!CD19+แขวง!CD21+แขวง!CD22+แขวง!CD10</f>
        <v>237.61400000000003</v>
      </c>
      <c r="CE20" s="48">
        <f>แขวง!CE14+แขวง!CE18+แขวง!CE19+แขวง!CE21+แขวง!CE22+แขวง!CE10</f>
        <v>0</v>
      </c>
      <c r="CF20" s="48">
        <f>แขวง!CF14+แขวง!CF18+แขวง!CF19+แขวง!CF21+แขวง!CF22+แขวง!CF10</f>
        <v>0</v>
      </c>
      <c r="CG20" s="48">
        <f>แขวง!CG14+แขวง!CG18+แขวง!CG19+แขวง!CG21+แขวง!CG22+แขวง!CG10</f>
        <v>0</v>
      </c>
      <c r="CH20" s="48">
        <f>แขวง!CH14+แขวง!CH18+แขวง!CH19+แขวง!CH21+แขวง!CH22+แขวง!CH10</f>
        <v>0</v>
      </c>
      <c r="CI20" s="48">
        <f>แขวง!CI14+แขวง!CI18+แขวง!CI19+แขวง!CI21+แขวง!CI22+แขวง!CI10</f>
        <v>0</v>
      </c>
      <c r="CJ20" s="48">
        <f>แขวง!CJ14+แขวง!CJ18+แขวง!CJ19+แขวง!CJ21+แขวง!CJ22+แขวง!CJ10</f>
        <v>0</v>
      </c>
      <c r="CK20" s="48">
        <f>แขวง!CK14+แขวง!CK18+แขวง!CK19+แขวง!CK21+แขวง!CK22+แขวง!CK10</f>
        <v>0</v>
      </c>
      <c r="CL20" s="48">
        <f>แขวง!CL14+แขวง!CL18+แขวง!CL19+แขวง!CL21+แขวง!CL22+แขวง!CL10</f>
        <v>0</v>
      </c>
      <c r="CM20" s="48">
        <f>แขวง!CM14+แขวง!CM18+แขวง!CM19+แขวง!CM21+แขวง!CM22+แขวง!CM10</f>
        <v>0</v>
      </c>
      <c r="CN20" s="48">
        <f>แขวง!CN14+แขวง!CN18+แขวง!CN19+แขวง!CN21+แขวง!CN22+แขวง!CN10</f>
        <v>0</v>
      </c>
      <c r="CO20" s="48">
        <f>แขวง!CO14+แขวง!CO18+แขวง!CO19+แขวง!CO21+แขวง!CO22+แขวง!CO10</f>
        <v>0</v>
      </c>
      <c r="CP20" s="48">
        <f>แขวง!CP14+แขวง!CP18+แขวง!CP19+แขวง!CP21+แขวง!CP22+แขวง!CP10</f>
        <v>0</v>
      </c>
      <c r="CQ20" s="48">
        <f>แขวง!CQ14+แขวง!CQ18+แขวง!CQ19+แขวง!CQ21+แขวง!CQ22+แขวง!CQ10</f>
        <v>0</v>
      </c>
      <c r="CR20" s="48">
        <f>แขวง!CR14+แขวง!CR18+แขวง!CR19+แขวง!CR21+แขวง!CR22+แขวง!CR10</f>
        <v>0</v>
      </c>
      <c r="CS20" s="48">
        <f>แขวง!CS14+แขวง!CS18+แขวง!CS19+แขวง!CS21+แขวง!CS22+แขวง!CS10</f>
        <v>0</v>
      </c>
      <c r="CT20" s="48">
        <f>แขวง!CT14+แขวง!CT18+แขวง!CT19+แขวง!CT21+แขวง!CT22+แขวง!CT10</f>
        <v>0</v>
      </c>
      <c r="CU20" s="48">
        <f>แขวง!CU14+แขวง!CU18+แขวง!CU19+แขวง!CU21+แขวง!CU22+แขวง!CU10</f>
        <v>0</v>
      </c>
      <c r="CV20" s="48">
        <f>แขวง!CV14+แขวง!CV18+แขวง!CV19+แขวง!CV21+แขวง!CV22+แขวง!CV10</f>
        <v>0</v>
      </c>
      <c r="CW20" s="48">
        <f>แขวง!CW14+แขวง!CW18+แขวง!CW19+แขวง!CW21+แขวง!CW22+แขวง!CW10</f>
        <v>0</v>
      </c>
    </row>
    <row r="21" spans="2:106" x14ac:dyDescent="0.55000000000000004">
      <c r="B21" s="31" t="s">
        <v>262</v>
      </c>
      <c r="D21" s="154">
        <f>แขวง!D16+แขวง!D17+แขวง!D20+แขวง!D23+แขวง!D15</f>
        <v>56.699999999999989</v>
      </c>
      <c r="E21" s="154">
        <f>แขวง!E16+แขวง!E17+แขวง!E20+แขวง!E23+แขวง!E15</f>
        <v>129.74899999999997</v>
      </c>
      <c r="F21" s="154">
        <f>แขวง!F16+แขวง!F17+แขวง!F20+แขวง!F23+แขวง!F15</f>
        <v>2052.181</v>
      </c>
      <c r="G21" s="154">
        <f>แขวง!G16+แขวง!G17+แขวง!G20+แขวง!G23+แขวง!G15</f>
        <v>3011.1370000000002</v>
      </c>
      <c r="H21" s="154">
        <f>แขวง!H16+แขวง!H17+แขวง!H20+แขวง!H23+แขวง!H15</f>
        <v>0</v>
      </c>
      <c r="I21" s="154">
        <f>แขวง!I16+แขวง!I17+แขวง!I20+แขวง!I23+แขวง!I15</f>
        <v>0</v>
      </c>
      <c r="J21" s="154">
        <f>แขวง!J16+แขวง!J17+แขวง!J20+แขวง!J23+แขวง!J15</f>
        <v>2108.8809999999999</v>
      </c>
      <c r="K21" s="154">
        <f>แขวง!K16+แขวง!K17+แขวง!K20+แขวง!K23+แขวง!K15</f>
        <v>3140.8859999999995</v>
      </c>
      <c r="L21" s="49">
        <f>แขวง!L16+แขวง!L17+แขวง!L20+แขวง!L23+แขวง!L15</f>
        <v>0.47899999999999998</v>
      </c>
      <c r="M21" s="49">
        <f>แขวง!M16+แขวง!M17+แขวง!M20+แขวง!M23+แขวง!M15</f>
        <v>0.95799999999999996</v>
      </c>
      <c r="N21" s="49">
        <f>แขวง!N16+แขวง!N17+แขวง!N20+แขวง!N23+แขวง!N15</f>
        <v>108.14</v>
      </c>
      <c r="O21" s="49">
        <f>แขวง!O16+แขวง!O17+แขวง!O20+แขวง!O23+แขวง!O15</f>
        <v>166.23099999999999</v>
      </c>
      <c r="P21" s="49">
        <f>แขวง!P16+แขวง!P17+แขวง!P20+แขวง!P23+แขวง!P15</f>
        <v>0</v>
      </c>
      <c r="Q21" s="49">
        <f>แขวง!Q16+แขวง!Q17+แขวง!Q20+แขวง!Q23+แขวง!Q15</f>
        <v>0</v>
      </c>
      <c r="R21" s="49">
        <f>แขวง!R16+แขวง!R17+แขวง!R20+แขวง!R23+แขวง!R15</f>
        <v>108.619</v>
      </c>
      <c r="S21" s="49">
        <f>แขวง!S16+แขวง!S17+แขวง!S20+แขวง!S23+แขวง!S15</f>
        <v>167.18899999999999</v>
      </c>
      <c r="T21" s="48">
        <f>แขวง!T16+แขวง!T17+แขวง!T20+แขวง!T23+แขวง!T15</f>
        <v>0</v>
      </c>
      <c r="U21" s="48">
        <f>แขวง!U16+แขวง!U17+แขวง!U20+แขวง!U23+แขวง!U15</f>
        <v>0</v>
      </c>
      <c r="V21" s="48">
        <f>แขวง!V16+แขวง!V17+แขวง!V20+แขวง!V23+แขวง!V15</f>
        <v>0</v>
      </c>
      <c r="W21" s="48">
        <f>แขวง!W16+แขวง!W17+แขวง!W20+แขวง!W23+แขวง!W15</f>
        <v>0</v>
      </c>
      <c r="X21" s="48">
        <f>แขวง!X16+แขวง!X17+แขวง!X20+แขวง!X23+แขวง!X15</f>
        <v>0</v>
      </c>
      <c r="Y21" s="48">
        <f>แขวง!Y16+แขวง!Y17+แขวง!Y20+แขวง!Y23+แขวง!Y15</f>
        <v>0</v>
      </c>
      <c r="Z21" s="48">
        <f>แขวง!Z16+แขวง!Z17+แขวง!Z20+แขวง!Z23+แขวง!Z15</f>
        <v>0</v>
      </c>
      <c r="AA21" s="48">
        <f>แขวง!AA16+แขวง!AA17+แขวง!AA20+แขวง!AA23+แขวง!AA15</f>
        <v>0</v>
      </c>
      <c r="AB21" s="50">
        <f>แขวง!AB16+แขวง!AB17+แขวง!AB20+แขวง!AB23+แขวง!AB15</f>
        <v>57.178999999999988</v>
      </c>
      <c r="AC21" s="50">
        <f>แขวง!AC16+แขวง!AC17+แขวง!AC20+แขวง!AC23+แขวง!AC15</f>
        <v>130.70699999999997</v>
      </c>
      <c r="AD21" s="50">
        <f>แขวง!AD16+แขวง!AD17+แขวง!AD20+แขวง!AD23+แขวง!AD15</f>
        <v>2160.3209999999999</v>
      </c>
      <c r="AE21" s="50">
        <f>แขวง!AE16+แขวง!AE17+แขวง!AE20+แขวง!AE23+แขวง!AE15</f>
        <v>3177.3679999999995</v>
      </c>
      <c r="AF21" s="50">
        <f>แขวง!AF16+แขวง!AF17+แขวง!AF20+แขวง!AF23+แขวง!AF15</f>
        <v>0</v>
      </c>
      <c r="AG21" s="50">
        <f>แขวง!AG16+แขวง!AG17+แขวง!AG20+แขวง!AG23+แขวง!AG15</f>
        <v>0</v>
      </c>
      <c r="AH21" s="50">
        <f>แขวง!AH16+แขวง!AH17+แขวง!AH20+แขวง!AH23+แขวง!AH15</f>
        <v>2217.5</v>
      </c>
      <c r="AI21" s="50">
        <f>แขวง!AI16+แขวง!AI17+แขวง!AI20+แขวง!AI23+แขวง!AI15</f>
        <v>3308.0749999999998</v>
      </c>
      <c r="AJ21" s="48">
        <f>แขวง!AJ16+แขวง!AJ17+แขวง!AJ20+แขวง!AJ23+แขวง!AJ15</f>
        <v>56.699999999999989</v>
      </c>
      <c r="AK21" s="48">
        <f>แขวง!AK16+แขวง!AK17+แขวง!AK20+แขวง!AK23+แขวง!AK15</f>
        <v>0.47899999999999998</v>
      </c>
      <c r="AL21" s="48">
        <f>แขวง!AL16+แขวง!AL17+แขวง!AL20+แขวง!AL23+แขวง!AL15</f>
        <v>0</v>
      </c>
      <c r="AM21" s="48">
        <f>แขวง!AM16+แขวง!AM17+แขวง!AM20+แขวง!AM23+แขวง!AM15</f>
        <v>129.74899999999997</v>
      </c>
      <c r="AN21" s="48">
        <f>แขวง!AN16+แขวง!AN17+แขวง!AN20+แขวง!AN23+แขวง!AN15</f>
        <v>0.95799999999999996</v>
      </c>
      <c r="AO21" s="48">
        <f>แขวง!AO16+แขวง!AO17+แขวง!AO20+แขวง!AO23+แขวง!AO15</f>
        <v>0</v>
      </c>
      <c r="AP21" s="48">
        <f>แขวง!AP16+แขวง!AP17+แขวง!AP20+แขวง!AP23+แขวง!AP15</f>
        <v>0</v>
      </c>
      <c r="AQ21" s="48">
        <f>แขวง!AQ16+แขวง!AQ17+แขวง!AQ20+แขวง!AQ23+แขวง!AQ15</f>
        <v>0</v>
      </c>
      <c r="AR21" s="48">
        <f>แขวง!AR16+แขวง!AR17+แขวง!AR20+แขวง!AR23+แขวง!AR15</f>
        <v>0</v>
      </c>
      <c r="AS21" s="48">
        <f>แขวง!AS16+แขวง!AS17+แขวง!AS20+แขวง!AS23+แขวง!AS15</f>
        <v>0</v>
      </c>
      <c r="AT21" s="48">
        <f>แขวง!AT16+แขวง!AT17+แขวง!AT20+แขวง!AT23+แขวง!AT15</f>
        <v>0</v>
      </c>
      <c r="AU21" s="48">
        <f>แขวง!AU16+แขวง!AU17+แขวง!AU20+แขวง!AU23+แขวง!AU15</f>
        <v>0</v>
      </c>
      <c r="AV21" s="48">
        <f>แขวง!AV16+แขวง!AV17+แขวง!AV20+แขวง!AV23+แขวง!AV15</f>
        <v>1</v>
      </c>
      <c r="AW21" s="48">
        <f>แขวง!AW16+แขวง!AW17+แขวง!AW20+แขวง!AW23+แขวง!AW15</f>
        <v>0</v>
      </c>
      <c r="AX21" s="48">
        <f>แขวง!AX16+แขวง!AX17+แขวง!AX20+แขวง!AX23+แขวง!AX15</f>
        <v>0</v>
      </c>
      <c r="AY21" s="48">
        <f>แขวง!AY16+แขวง!AY17+แขวง!AY20+แขวง!AY23+แขวง!AY15</f>
        <v>1</v>
      </c>
      <c r="AZ21" s="48">
        <f>แขวง!AZ16+แขวง!AZ17+แขวง!AZ20+แขวง!AZ23+แขวง!AZ15</f>
        <v>0</v>
      </c>
      <c r="BA21" s="48">
        <f>แขวง!BA16+แขวง!BA17+แขวง!BA20+แขวง!BA23+แขวง!BA15</f>
        <v>0</v>
      </c>
      <c r="BB21" s="48">
        <f>แขวง!BB16+แขวง!BB17+แขวง!BB20+แขวง!BB23+แขวง!BB15</f>
        <v>36.832999999999998</v>
      </c>
      <c r="BC21" s="48">
        <f>แขวง!BC16+แขวง!BC17+แขวง!BC20+แขวง!BC23+แขวง!BC15</f>
        <v>0</v>
      </c>
      <c r="BD21" s="48">
        <f>แขวง!BD16+แขวง!BD17+แขวง!BD20+แขวง!BD23+แขวง!BD15</f>
        <v>0</v>
      </c>
      <c r="BE21" s="48">
        <f>แขวง!BE16+แขวง!BE17+แขวง!BE20+แขวง!BE23+แขวง!BE15</f>
        <v>36.832999999999998</v>
      </c>
      <c r="BF21" s="48">
        <f>แขวง!BF16+แขวง!BF17+แขวง!BF20+แขวง!BF23+แขวง!BF15</f>
        <v>0</v>
      </c>
      <c r="BG21" s="48">
        <f>แขวง!BG16+แขวง!BG17+แขวง!BG20+แขวง!BG23+แขวง!BG15</f>
        <v>0</v>
      </c>
      <c r="BH21" s="48">
        <f>แขวง!BH16+แขวง!BH17+แขวง!BH20+แขวง!BH23+แขวง!BH15</f>
        <v>27.947999999999997</v>
      </c>
      <c r="BI21" s="48">
        <f>แขวง!BI16+แขวง!BI17+แขวง!BI20+แขวง!BI23+แขวง!BI15</f>
        <v>0</v>
      </c>
      <c r="BJ21" s="48">
        <f>แขวง!BJ16+แขวง!BJ17+แขวง!BJ20+แขวง!BJ23+แขวง!BJ15</f>
        <v>0</v>
      </c>
      <c r="BK21" s="48">
        <f>แขวง!BK16+แขวง!BK17+แขวง!BK20+แขวง!BK23+แขวง!BK15</f>
        <v>27.947999999999997</v>
      </c>
      <c r="BL21" s="48">
        <f>แขวง!BL16+แขวง!BL17+แขวง!BL20+แขวง!BL23+แขวง!BL15</f>
        <v>0</v>
      </c>
      <c r="BM21" s="48">
        <f>แขวง!BM16+แขวง!BM17+แขวง!BM20+แขวง!BM23+แขวง!BM15</f>
        <v>0</v>
      </c>
      <c r="BN21" s="48">
        <f>แขวง!BN16+แขวง!BN17+แขวง!BN20+แขวง!BN23+แขวง!BN15</f>
        <v>0</v>
      </c>
      <c r="BO21" s="48">
        <f>แขวง!BO16+แขวง!BO17+แขวง!BO20+แขวง!BO23+แขวง!BO15</f>
        <v>0</v>
      </c>
      <c r="BP21" s="48">
        <f>แขวง!BP16+แขวง!BP17+แขวง!BP20+แขวง!BP23+แขวง!BP15</f>
        <v>0</v>
      </c>
      <c r="BQ21" s="48">
        <f>แขวง!BQ16+แขวง!BQ17+แขวง!BQ20+แขวง!BQ23+แขวง!BQ15</f>
        <v>0</v>
      </c>
      <c r="BR21" s="48">
        <f>แขวง!BR16+แขวง!BR17+แขวง!BR20+แขวง!BR23+แขวง!BR15</f>
        <v>0</v>
      </c>
      <c r="BS21" s="48">
        <f>แขวง!BS16+แขวง!BS17+แขวง!BS20+แขวง!BS23+แขวง!BS15</f>
        <v>0</v>
      </c>
      <c r="BT21" s="48">
        <f>แขวง!BT16+แขวง!BT17+แขวง!BT20+แขวง!BT23+แขวง!BT15</f>
        <v>3.597</v>
      </c>
      <c r="BU21" s="48">
        <f>แขวง!BU16+แขวง!BU17+แขวง!BU20+แขวง!BU23+แขวง!BU15</f>
        <v>0</v>
      </c>
      <c r="BV21" s="48">
        <f>แขวง!BV16+แขวง!BV17+แขวง!BV20+แขวง!BV23+แขวง!BV15</f>
        <v>0</v>
      </c>
      <c r="BW21" s="48">
        <f>แขวง!BW16+แขวง!BW17+แขวง!BW20+แขวง!BW23+แขวง!BW15</f>
        <v>6.4939999999999998</v>
      </c>
      <c r="BX21" s="48">
        <f>แขวง!BX16+แขวง!BX17+แขวง!BX20+แขวง!BX23+แขวง!BX15</f>
        <v>0</v>
      </c>
      <c r="BY21" s="48">
        <f>แขวง!BY16+แขวง!BY17+แขวง!BY20+แขวง!BY23+แขวง!BY15</f>
        <v>0</v>
      </c>
      <c r="BZ21" s="48">
        <f>แขวง!BZ16+แขวง!BZ17+แขวง!BZ20+แขวง!BZ23+แขวง!BZ15</f>
        <v>1982.8030000000001</v>
      </c>
      <c r="CA21" s="48">
        <f>แขวง!CA16+แขวง!CA17+แขวง!CA20+แขวง!CA23+แขวง!CA15</f>
        <v>108.14</v>
      </c>
      <c r="CB21" s="48">
        <f>แขวง!CB16+แขวง!CB17+แขวง!CB20+แขวง!CB23+แขวง!CB15</f>
        <v>0</v>
      </c>
      <c r="CC21" s="48">
        <f>แขวง!CC16+แขวง!CC17+แขวง!CC20+แขวง!CC23+แขวง!CC15</f>
        <v>2938.8619999999996</v>
      </c>
      <c r="CD21" s="48">
        <f>แขวง!CD16+แขวง!CD17+แขวง!CD20+แขวง!CD23+แขวง!CD15</f>
        <v>166.23099999999999</v>
      </c>
      <c r="CE21" s="48">
        <f>แขวง!CE16+แขวง!CE17+แขวง!CE20+แขวง!CE23+แขวง!CE15</f>
        <v>0</v>
      </c>
      <c r="CF21" s="48">
        <f>แขวง!CF16+แขวง!CF17+แขวง!CF20+แขวง!CF23+แขวง!CF15</f>
        <v>0</v>
      </c>
      <c r="CG21" s="48">
        <f>แขวง!CG16+แขวง!CG17+แขวง!CG20+แขวง!CG23+แขวง!CG15</f>
        <v>0</v>
      </c>
      <c r="CH21" s="48">
        <f>แขวง!CH16+แขวง!CH17+แขวง!CH20+แขวง!CH23+แขวง!CH15</f>
        <v>0</v>
      </c>
      <c r="CI21" s="48">
        <f>แขวง!CI16+แขวง!CI17+แขวง!CI20+แขวง!CI23+แขวง!CI15</f>
        <v>0</v>
      </c>
      <c r="CJ21" s="48">
        <f>แขวง!CJ16+แขวง!CJ17+แขวง!CJ20+แขวง!CJ23+แขวง!CJ15</f>
        <v>0</v>
      </c>
      <c r="CK21" s="48">
        <f>แขวง!CK16+แขวง!CK17+แขวง!CK20+แขวง!CK23+แขวง!CK15</f>
        <v>0</v>
      </c>
      <c r="CL21" s="48">
        <f>แขวง!CL16+แขวง!CL17+แขวง!CL20+แขวง!CL23+แขวง!CL15</f>
        <v>0</v>
      </c>
      <c r="CM21" s="48">
        <f>แขวง!CM16+แขวง!CM17+แขวง!CM20+แขวง!CM23+แขวง!CM15</f>
        <v>0</v>
      </c>
      <c r="CN21" s="48">
        <f>แขวง!CN16+แขวง!CN17+แขวง!CN20+แขวง!CN23+แขวง!CN15</f>
        <v>0</v>
      </c>
      <c r="CO21" s="48">
        <f>แขวง!CO16+แขวง!CO17+แขวง!CO20+แขวง!CO23+แขวง!CO15</f>
        <v>0</v>
      </c>
      <c r="CP21" s="48">
        <f>แขวง!CP16+แขวง!CP17+แขวง!CP20+แขวง!CP23+แขวง!CP15</f>
        <v>0</v>
      </c>
      <c r="CQ21" s="48">
        <f>แขวง!CQ16+แขวง!CQ17+แขวง!CQ20+แขวง!CQ23+แขวง!CQ15</f>
        <v>0</v>
      </c>
      <c r="CR21" s="48">
        <f>แขวง!CR16+แขวง!CR17+แขวง!CR20+แขวง!CR23+แขวง!CR15</f>
        <v>0</v>
      </c>
      <c r="CS21" s="48">
        <f>แขวง!CS16+แขวง!CS17+แขวง!CS20+แขวง!CS23+แขวง!CS15</f>
        <v>0</v>
      </c>
      <c r="CT21" s="48">
        <f>แขวง!CT16+แขวง!CT17+แขวง!CT20+แขวง!CT23+แขวง!CT15</f>
        <v>0</v>
      </c>
      <c r="CU21" s="48">
        <f>แขวง!CU16+แขวง!CU17+แขวง!CU20+แขวง!CU23+แขวง!CU15</f>
        <v>0</v>
      </c>
      <c r="CV21" s="48">
        <f>แขวง!CV16+แขวง!CV17+แขวง!CV20+แขวง!CV23+แขวง!CV15</f>
        <v>0</v>
      </c>
      <c r="CW21" s="48">
        <f>แขวง!CW16+แขวง!CW17+แขวง!CW20+แขวง!CW23+แขวง!CW15</f>
        <v>0</v>
      </c>
    </row>
    <row r="22" spans="2:106" x14ac:dyDescent="0.55000000000000004">
      <c r="B22" s="32" t="s">
        <v>263</v>
      </c>
      <c r="D22" s="155">
        <f>แขวง!D7+แขวง!D8+แขวง!D9+แขวง!D11+แขวง!D12+แขวง!D13</f>
        <v>54.173000000000002</v>
      </c>
      <c r="E22" s="155">
        <f>แขวง!E7+แขวง!E8+แขวง!E9+แขวง!E11+แขวง!E12+แขวง!E13</f>
        <v>133.92099999999999</v>
      </c>
      <c r="F22" s="155">
        <f>แขวง!F7+แขวง!F8+แขวง!F9+แขวง!F11+แขวง!F12+แขวง!F13</f>
        <v>2378.3339999999998</v>
      </c>
      <c r="G22" s="155">
        <f>แขวง!G7+แขวง!G8+แขวง!G9+แขวง!G11+แขวง!G12+แขวง!G13</f>
        <v>3550.2089999999989</v>
      </c>
      <c r="H22" s="155">
        <f>แขวง!H7+แขวง!H8+แขวง!H9+แขวง!H11+แขวง!H12+แขวง!H13</f>
        <v>0</v>
      </c>
      <c r="I22" s="155">
        <f>แขวง!I7+แขวง!I8+แขวง!I9+แขวง!I11+แขวง!I12+แขวง!I13</f>
        <v>0</v>
      </c>
      <c r="J22" s="155">
        <f>แขวง!J7+แขวง!J8+แขวง!J9+แขวง!J11+แขวง!J12+แขวง!J13</f>
        <v>2432.5069999999996</v>
      </c>
      <c r="K22" s="155">
        <f>แขวง!K7+แขวง!K8+แขวง!K9+แขวง!K11+แขวง!K12+แขวง!K13</f>
        <v>3684.1299999999992</v>
      </c>
      <c r="L22" s="52">
        <f>แขวง!L7+แขวง!L8+แขวง!L9+แขวง!L11+แขวง!L12+แขวง!L13</f>
        <v>0</v>
      </c>
      <c r="M22" s="52">
        <f>แขวง!M7+แขวง!M8+แขวง!M9+แขวง!M11+แขวง!M12+แขวง!M13</f>
        <v>0</v>
      </c>
      <c r="N22" s="52">
        <f>แขวง!N7+แขวง!N8+แขวง!N9+แขวง!N11+แขวง!N12+แขวง!N13</f>
        <v>37.287999999999997</v>
      </c>
      <c r="O22" s="52">
        <f>แขวง!O7+แขวง!O8+แขวง!O9+แขวง!O11+แขวง!O12+แขวง!O13</f>
        <v>38.877000000000002</v>
      </c>
      <c r="P22" s="52">
        <f>แขวง!P7+แขวง!P8+แขวง!P9+แขวง!P11+แขวง!P12+แขวง!P13</f>
        <v>0</v>
      </c>
      <c r="Q22" s="52">
        <f>แขวง!Q7+แขวง!Q8+แขวง!Q9+แขวง!Q11+แขวง!Q12+แขวง!Q13</f>
        <v>0</v>
      </c>
      <c r="R22" s="52">
        <f>แขวง!R7+แขวง!R8+แขวง!R9+แขวง!R11+แขวง!R12+แขวง!R13</f>
        <v>37.287999999999997</v>
      </c>
      <c r="S22" s="52">
        <f>แขวง!S7+แขวง!S8+แขวง!S9+แขวง!S11+แขวง!S12+แขวง!S13</f>
        <v>38.877000000000002</v>
      </c>
      <c r="T22" s="51">
        <f>แขวง!T7+แขวง!T8+แขวง!T9+แขวง!T11+แขวง!T12+แขวง!T13</f>
        <v>0</v>
      </c>
      <c r="U22" s="51">
        <f>แขวง!U7+แขวง!U8+แขวง!U9+แขวง!U11+แขวง!U12+แขวง!U13</f>
        <v>0</v>
      </c>
      <c r="V22" s="51">
        <f>แขวง!V7+แขวง!V8+แขวง!V9+แขวง!V11+แขวง!V12+แขวง!V13</f>
        <v>0</v>
      </c>
      <c r="W22" s="51">
        <f>แขวง!W7+แขวง!W8+แขวง!W9+แขวง!W11+แขวง!W12+แขวง!W13</f>
        <v>0</v>
      </c>
      <c r="X22" s="51">
        <f>แขวง!X7+แขวง!X8+แขวง!X9+แขวง!X11+แขวง!X12+แขวง!X13</f>
        <v>0</v>
      </c>
      <c r="Y22" s="51">
        <f>แขวง!Y7+แขวง!Y8+แขวง!Y9+แขวง!Y11+แขวง!Y12+แขวง!Y13</f>
        <v>0</v>
      </c>
      <c r="Z22" s="51">
        <f>แขวง!Z7+แขวง!Z8+แขวง!Z9+แขวง!Z11+แขวง!Z12+แขวง!Z13</f>
        <v>0</v>
      </c>
      <c r="AA22" s="51">
        <f>แขวง!AA7+แขวง!AA8+แขวง!AA9+แขวง!AA11+แขวง!AA12+แขวง!AA13</f>
        <v>0</v>
      </c>
      <c r="AB22" s="53">
        <f>แขวง!AB7+แขวง!AB8+แขวง!AB9+แขวง!AB11+แขวง!AB12+แขวง!AB13</f>
        <v>54.173000000000002</v>
      </c>
      <c r="AC22" s="53">
        <f>แขวง!AC7+แขวง!AC8+แขวง!AC9+แขวง!AC11+แขวง!AC12+แขวง!AC13</f>
        <v>133.92099999999999</v>
      </c>
      <c r="AD22" s="53">
        <f>แขวง!AD7+แขวง!AD8+แขวง!AD9+แขวง!AD11+แขวง!AD12+แขวง!AD13</f>
        <v>2415.6219999999994</v>
      </c>
      <c r="AE22" s="53">
        <f>แขวง!AE7+แขวง!AE8+แขวง!AE9+แขวง!AE11+แขวง!AE12+แขวง!AE13</f>
        <v>3589.0859999999993</v>
      </c>
      <c r="AF22" s="53">
        <f>แขวง!AF7+แขวง!AF8+แขวง!AF9+แขวง!AF11+แขวง!AF12+แขวง!AF13</f>
        <v>0</v>
      </c>
      <c r="AG22" s="53">
        <f>แขวง!AG7+แขวง!AG8+แขวง!AG9+แขวง!AG11+แขวง!AG12+แขวง!AG13</f>
        <v>0</v>
      </c>
      <c r="AH22" s="53">
        <f>แขวง!AH7+แขวง!AH8+แขวง!AH9+แขวง!AH11+แขวง!AH12+แขวง!AH13</f>
        <v>2469.7949999999996</v>
      </c>
      <c r="AI22" s="53">
        <f>แขวง!AI7+แขวง!AI8+แขวง!AI9+แขวง!AI11+แขวง!AI12+แขวง!AI13</f>
        <v>3723.0069999999996</v>
      </c>
      <c r="AJ22" s="51">
        <f>แขวง!AJ7+แขวง!AJ8+แขวง!AJ9+แขวง!AJ11+แขวง!AJ12+แขวง!AJ13</f>
        <v>54.173000000000002</v>
      </c>
      <c r="AK22" s="51">
        <f>แขวง!AK7+แขวง!AK8+แขวง!AK9+แขวง!AK11+แขวง!AK12+แขวง!AK13</f>
        <v>0</v>
      </c>
      <c r="AL22" s="51">
        <f>แขวง!AL7+แขวง!AL8+แขวง!AL9+แขวง!AL11+แขวง!AL12+แขวง!AL13</f>
        <v>0</v>
      </c>
      <c r="AM22" s="51">
        <f>แขวง!AM7+แขวง!AM8+แขวง!AM9+แขวง!AM11+แขวง!AM12+แขวง!AM13</f>
        <v>133.92099999999999</v>
      </c>
      <c r="AN22" s="51">
        <f>แขวง!AN7+แขวง!AN8+แขวง!AN9+แขวง!AN11+แขวง!AN12+แขวง!AN13</f>
        <v>0</v>
      </c>
      <c r="AO22" s="51">
        <f>แขวง!AO7+แขวง!AO8+แขวง!AO9+แขวง!AO11+แขวง!AO12+แขวง!AO13</f>
        <v>0</v>
      </c>
      <c r="AP22" s="51">
        <f>แขวง!AP7+แขวง!AP8+แขวง!AP9+แขวง!AP11+แขวง!AP12+แขวง!AP13</f>
        <v>0</v>
      </c>
      <c r="AQ22" s="51">
        <f>แขวง!AQ7+แขวง!AQ8+แขวง!AQ9+แขวง!AQ11+แขวง!AQ12+แขวง!AQ13</f>
        <v>0</v>
      </c>
      <c r="AR22" s="51">
        <f>แขวง!AR7+แขวง!AR8+แขวง!AR9+แขวง!AR11+แขวง!AR12+แขวง!AR13</f>
        <v>0</v>
      </c>
      <c r="AS22" s="51">
        <f>แขวง!AS7+แขวง!AS8+แขวง!AS9+แขวง!AS11+แขวง!AS12+แขวง!AS13</f>
        <v>0</v>
      </c>
      <c r="AT22" s="51">
        <f>แขวง!AT7+แขวง!AT8+แขวง!AT9+แขวง!AT11+แขวง!AT12+แขวง!AT13</f>
        <v>0</v>
      </c>
      <c r="AU22" s="51">
        <f>แขวง!AU7+แขวง!AU8+แขวง!AU9+แขวง!AU11+แขวง!AU12+แขวง!AU13</f>
        <v>0</v>
      </c>
      <c r="AV22" s="51">
        <f>แขวง!AV7+แขวง!AV8+แขวง!AV9+แขวง!AV11+แขวง!AV12+แขวง!AV13</f>
        <v>0</v>
      </c>
      <c r="AW22" s="51">
        <f>แขวง!AW7+แขวง!AW8+แขวง!AW9+แขวง!AW11+แขวง!AW12+แขวง!AW13</f>
        <v>0</v>
      </c>
      <c r="AX22" s="51">
        <f>แขวง!AX7+แขวง!AX8+แขวง!AX9+แขวง!AX11+แขวง!AX12+แขวง!AX13</f>
        <v>0</v>
      </c>
      <c r="AY22" s="51">
        <f>แขวง!AY7+แขวง!AY8+แขวง!AY9+แขวง!AY11+แขวง!AY12+แขวง!AY13</f>
        <v>0</v>
      </c>
      <c r="AZ22" s="51">
        <f>แขวง!AZ7+แขวง!AZ8+แขวง!AZ9+แขวง!AZ11+แขวง!AZ12+แขวง!AZ13</f>
        <v>0</v>
      </c>
      <c r="BA22" s="51">
        <f>แขวง!BA7+แขวง!BA8+แขวง!BA9+แขวง!BA11+แขวง!BA12+แขวง!BA13</f>
        <v>0</v>
      </c>
      <c r="BB22" s="51">
        <f>แขวง!BB7+แขวง!BB8+แขวง!BB9+แขวง!BB11+แขวง!BB12+แขวง!BB13</f>
        <v>10.829000000000001</v>
      </c>
      <c r="BC22" s="51">
        <f>แขวง!BC7+แขวง!BC8+แขวง!BC9+แขวง!BC11+แขวง!BC12+แขวง!BC13</f>
        <v>0</v>
      </c>
      <c r="BD22" s="51">
        <f>แขวง!BD7+แขวง!BD8+แขวง!BD9+แขวง!BD11+แขวง!BD12+แขวง!BD13</f>
        <v>0</v>
      </c>
      <c r="BE22" s="51">
        <f>แขวง!BE7+แขวง!BE8+แขวง!BE9+แขวง!BE11+แขวง!BE12+แขวง!BE13</f>
        <v>10.829000000000001</v>
      </c>
      <c r="BF22" s="51">
        <f>แขวง!BF7+แขวง!BF8+แขวง!BF9+แขวง!BF11+แขวง!BF12+แขวง!BF13</f>
        <v>0</v>
      </c>
      <c r="BG22" s="51">
        <f>แขวง!BG7+แขวง!BG8+แขวง!BG9+แขวง!BG11+แขวง!BG12+แขวง!BG13</f>
        <v>0</v>
      </c>
      <c r="BH22" s="51">
        <f>แขวง!BH7+แขวง!BH8+แขวง!BH9+แขวง!BH11+แขวง!BH12+แขวง!BH13</f>
        <v>6.0250000000000004</v>
      </c>
      <c r="BI22" s="51">
        <f>แขวง!BI7+แขวง!BI8+แขวง!BI9+แขวง!BI11+แขวง!BI12+แขวง!BI13</f>
        <v>0</v>
      </c>
      <c r="BJ22" s="51">
        <f>แขวง!BJ7+แขวง!BJ8+แขวง!BJ9+แขวง!BJ11+แขวง!BJ12+แขวง!BJ13</f>
        <v>0</v>
      </c>
      <c r="BK22" s="51">
        <f>แขวง!BK7+แขวง!BK8+แขวง!BK9+แขวง!BK11+แขวง!BK12+แขวง!BK13</f>
        <v>6.0250000000000004</v>
      </c>
      <c r="BL22" s="51">
        <f>แขวง!BL7+แขวง!BL8+แขวง!BL9+แขวง!BL11+แขวง!BL12+แขวง!BL13</f>
        <v>0</v>
      </c>
      <c r="BM22" s="51">
        <f>แขวง!BM7+แขวง!BM8+แขวง!BM9+แขวง!BM11+แขวง!BM12+แขวง!BM13</f>
        <v>0</v>
      </c>
      <c r="BN22" s="51">
        <f>แขวง!BN7+แขวง!BN8+แขวง!BN9+แขวง!BN11+แขวง!BN12+แขวง!BN13</f>
        <v>0</v>
      </c>
      <c r="BO22" s="51">
        <f>แขวง!BO7+แขวง!BO8+แขวง!BO9+แขวง!BO11+แขวง!BO12+แขวง!BO13</f>
        <v>0</v>
      </c>
      <c r="BP22" s="51">
        <f>แขวง!BP7+แขวง!BP8+แขวง!BP9+แขวง!BP11+แขวง!BP12+แขวง!BP13</f>
        <v>0</v>
      </c>
      <c r="BQ22" s="51">
        <f>แขวง!BQ7+แขวง!BQ8+แขวง!BQ9+แขวง!BQ11+แขวง!BQ12+แขวง!BQ13</f>
        <v>0</v>
      </c>
      <c r="BR22" s="51">
        <f>แขวง!BR7+แขวง!BR8+แขวง!BR9+แขวง!BR11+แขวง!BR12+แขวง!BR13</f>
        <v>0</v>
      </c>
      <c r="BS22" s="51">
        <f>แขวง!BS7+แขวง!BS8+แขวง!BS9+แขวง!BS11+แขวง!BS12+แขวง!BS13</f>
        <v>0</v>
      </c>
      <c r="BT22" s="51">
        <f>แขวง!BT7+แขวง!BT8+แขวง!BT9+แขวง!BT11+แขวง!BT12+แขวง!BT13</f>
        <v>4.3849999999999998</v>
      </c>
      <c r="BU22" s="51">
        <f>แขวง!BU7+แขวง!BU8+แขวง!BU9+แขวง!BU11+แขวง!BU12+แขวง!BU13</f>
        <v>0</v>
      </c>
      <c r="BV22" s="51">
        <f>แขวง!BV7+แขวง!BV8+แขวง!BV9+แขวง!BV11+แขวง!BV12+แขวง!BV13</f>
        <v>0</v>
      </c>
      <c r="BW22" s="51">
        <f>แขวง!BW7+แขวง!BW8+แขวง!BW9+แขวง!BW11+แขวง!BW12+แขวง!BW13</f>
        <v>8.52</v>
      </c>
      <c r="BX22" s="51">
        <f>แขวง!BX7+แขวง!BX8+แขวง!BX9+แขวง!BX11+แขวง!BX12+แขวง!BX13</f>
        <v>0</v>
      </c>
      <c r="BY22" s="51">
        <f>แขวง!BY7+แขวง!BY8+แขวง!BY9+แขวง!BY11+แขวง!BY12+แขวง!BY13</f>
        <v>0</v>
      </c>
      <c r="BZ22" s="51">
        <f>แขวง!BZ7+แขวง!BZ8+แขวง!BZ9+แขวง!BZ11+แขวง!BZ12+แขวง!BZ13</f>
        <v>2357.0949999999998</v>
      </c>
      <c r="CA22" s="51">
        <f>แขวง!CA7+แขวง!CA8+แขวง!CA9+แขวง!CA11+แขวง!CA12+แขวง!CA13</f>
        <v>37.287999999999997</v>
      </c>
      <c r="CB22" s="51">
        <f>แขวง!CB7+แขวง!CB8+แขวง!CB9+แขวง!CB11+แขวง!CB12+แขวง!CB13</f>
        <v>0</v>
      </c>
      <c r="CC22" s="51">
        <f>แขวง!CC7+แขวง!CC8+แขวง!CC9+แขวง!CC11+แขวง!CC12+แขวง!CC13</f>
        <v>3524.8349999999991</v>
      </c>
      <c r="CD22" s="51">
        <f>แขวง!CD7+แขวง!CD8+แขวง!CD9+แขวง!CD11+แขวง!CD12+แขวง!CD13</f>
        <v>38.877000000000002</v>
      </c>
      <c r="CE22" s="51">
        <f>แขวง!CE7+แขวง!CE8+แขวง!CE9+แขวง!CE11+แขวง!CE12+แขวง!CE13</f>
        <v>0</v>
      </c>
      <c r="CF22" s="51">
        <f>แขวง!CF7+แขวง!CF8+แขวง!CF9+แขวง!CF11+แขวง!CF12+แขวง!CF13</f>
        <v>0</v>
      </c>
      <c r="CG22" s="51">
        <f>แขวง!CG7+แขวง!CG8+แขวง!CG9+แขวง!CG11+แขวง!CG12+แขวง!CG13</f>
        <v>0</v>
      </c>
      <c r="CH22" s="51">
        <f>แขวง!CH7+แขวง!CH8+แขวง!CH9+แขวง!CH11+แขวง!CH12+แขวง!CH13</f>
        <v>0</v>
      </c>
      <c r="CI22" s="51">
        <f>แขวง!CI7+แขวง!CI8+แขวง!CI9+แขวง!CI11+แขวง!CI12+แขวง!CI13</f>
        <v>0</v>
      </c>
      <c r="CJ22" s="51">
        <f>แขวง!CJ7+แขวง!CJ8+แขวง!CJ9+แขวง!CJ11+แขวง!CJ12+แขวง!CJ13</f>
        <v>0</v>
      </c>
      <c r="CK22" s="51">
        <f>แขวง!CK7+แขวง!CK8+แขวง!CK9+แขวง!CK11+แขวง!CK12+แขวง!CK13</f>
        <v>0</v>
      </c>
      <c r="CL22" s="51">
        <f>แขวง!CL7+แขวง!CL8+แขวง!CL9+แขวง!CL11+แขวง!CL12+แขวง!CL13</f>
        <v>0</v>
      </c>
      <c r="CM22" s="51">
        <f>แขวง!CM7+แขวง!CM8+แขวง!CM9+แขวง!CM11+แขวง!CM12+แขวง!CM13</f>
        <v>0</v>
      </c>
      <c r="CN22" s="51">
        <f>แขวง!CN7+แขวง!CN8+แขวง!CN9+แขวง!CN11+แขวง!CN12+แขวง!CN13</f>
        <v>0</v>
      </c>
      <c r="CO22" s="51">
        <f>แขวง!CO7+แขวง!CO8+แขวง!CO9+แขวง!CO11+แขวง!CO12+แขวง!CO13</f>
        <v>0</v>
      </c>
      <c r="CP22" s="51">
        <f>แขวง!CP7+แขวง!CP8+แขวง!CP9+แขวง!CP11+แขวง!CP12+แขวง!CP13</f>
        <v>0</v>
      </c>
      <c r="CQ22" s="51">
        <f>แขวง!CQ7+แขวง!CQ8+แขวง!CQ9+แขวง!CQ11+แขวง!CQ12+แขวง!CQ13</f>
        <v>0</v>
      </c>
      <c r="CR22" s="51">
        <f>แขวง!CR7+แขวง!CR8+แขวง!CR9+แขวง!CR11+แขวง!CR12+แขวง!CR13</f>
        <v>0</v>
      </c>
      <c r="CS22" s="51">
        <f>แขวง!CS7+แขวง!CS8+แขวง!CS9+แขวง!CS11+แขวง!CS12+แขวง!CS13</f>
        <v>0</v>
      </c>
      <c r="CT22" s="51">
        <f>แขวง!CT7+แขวง!CT8+แขวง!CT9+แขวง!CT11+แขวง!CT12+แขวง!CT13</f>
        <v>0</v>
      </c>
      <c r="CU22" s="51">
        <f>แขวง!CU7+แขวง!CU8+แขวง!CU9+แขวง!CU11+แขวง!CU12+แขวง!CU13</f>
        <v>0</v>
      </c>
      <c r="CV22" s="51">
        <f>แขวง!CV7+แขวง!CV8+แขวง!CV9+แขวง!CV11+แขวง!CV12+แขวง!CV13</f>
        <v>0</v>
      </c>
      <c r="CW22" s="51">
        <f>แขวง!CW7+แขวง!CW8+แขวง!CW9+แขวง!CW11+แขวง!CW12+แขวง!CW13</f>
        <v>0</v>
      </c>
    </row>
    <row r="23" spans="2:106" s="38" customFormat="1" x14ac:dyDescent="0.55000000000000004">
      <c r="B23" s="33" t="s">
        <v>230</v>
      </c>
      <c r="C23" s="54"/>
      <c r="D23" s="156">
        <f>SUM(D5:D22)</f>
        <v>3170.933</v>
      </c>
      <c r="E23" s="156">
        <f t="shared" ref="E23:AI23" si="0">SUM(E5:E22)</f>
        <v>8712.2609999999986</v>
      </c>
      <c r="F23" s="156">
        <f t="shared" si="0"/>
        <v>47440.98799999999</v>
      </c>
      <c r="G23" s="156">
        <f t="shared" si="0"/>
        <v>68667.938500000018</v>
      </c>
      <c r="H23" s="156">
        <f t="shared" si="0"/>
        <v>45.258999999999993</v>
      </c>
      <c r="I23" s="156">
        <f t="shared" si="0"/>
        <v>45.258999999999993</v>
      </c>
      <c r="J23" s="156">
        <f t="shared" si="0"/>
        <v>50657.18</v>
      </c>
      <c r="K23" s="156">
        <f t="shared" si="0"/>
        <v>77425.458500000022</v>
      </c>
      <c r="L23" s="56">
        <f t="shared" si="0"/>
        <v>146.28600000000003</v>
      </c>
      <c r="M23" s="56">
        <f t="shared" si="0"/>
        <v>339.16800000000006</v>
      </c>
      <c r="N23" s="56">
        <f t="shared" si="0"/>
        <v>1196.7090000000001</v>
      </c>
      <c r="O23" s="56">
        <f t="shared" si="0"/>
        <v>1719.944</v>
      </c>
      <c r="P23" s="56">
        <f t="shared" si="0"/>
        <v>0</v>
      </c>
      <c r="Q23" s="56">
        <f t="shared" si="0"/>
        <v>0</v>
      </c>
      <c r="R23" s="56">
        <f t="shared" si="0"/>
        <v>1342.9949999999999</v>
      </c>
      <c r="S23" s="56">
        <f t="shared" si="0"/>
        <v>2059.1120000000001</v>
      </c>
      <c r="T23" s="55">
        <f t="shared" si="0"/>
        <v>0</v>
      </c>
      <c r="U23" s="55">
        <f t="shared" si="0"/>
        <v>0</v>
      </c>
      <c r="V23" s="55">
        <f t="shared" si="0"/>
        <v>0</v>
      </c>
      <c r="W23" s="55">
        <f t="shared" si="0"/>
        <v>0</v>
      </c>
      <c r="X23" s="55">
        <f t="shared" si="0"/>
        <v>0</v>
      </c>
      <c r="Y23" s="55">
        <f t="shared" si="0"/>
        <v>0</v>
      </c>
      <c r="Z23" s="55">
        <f t="shared" si="0"/>
        <v>0</v>
      </c>
      <c r="AA23" s="55">
        <f t="shared" si="0"/>
        <v>0</v>
      </c>
      <c r="AB23" s="57">
        <f t="shared" si="0"/>
        <v>3317.2190000000001</v>
      </c>
      <c r="AC23" s="57">
        <f t="shared" si="0"/>
        <v>9051.4290000000001</v>
      </c>
      <c r="AD23" s="57">
        <f t="shared" si="0"/>
        <v>48637.697</v>
      </c>
      <c r="AE23" s="57">
        <f t="shared" si="0"/>
        <v>70387.882500000007</v>
      </c>
      <c r="AF23" s="57">
        <f t="shared" si="0"/>
        <v>45.258999999999993</v>
      </c>
      <c r="AG23" s="57">
        <f t="shared" si="0"/>
        <v>45.258999999999993</v>
      </c>
      <c r="AH23" s="57">
        <f t="shared" si="0"/>
        <v>52000.174999999996</v>
      </c>
      <c r="AI23" s="57">
        <f t="shared" si="0"/>
        <v>79484.570500000002</v>
      </c>
      <c r="AJ23" s="38">
        <f t="shared" ref="E23:BP23" si="1">SUM(AJ5:AJ22)</f>
        <v>1890.8710000000001</v>
      </c>
      <c r="AK23" s="38">
        <f t="shared" si="1"/>
        <v>84.960000000000008</v>
      </c>
      <c r="AL23" s="38">
        <f t="shared" si="1"/>
        <v>0</v>
      </c>
      <c r="AM23" s="38">
        <f t="shared" si="1"/>
        <v>5169.5259999999989</v>
      </c>
      <c r="AN23" s="38">
        <f t="shared" si="1"/>
        <v>215.98200000000003</v>
      </c>
      <c r="AO23" s="38">
        <f t="shared" si="1"/>
        <v>0</v>
      </c>
      <c r="AP23" s="38">
        <f t="shared" si="1"/>
        <v>0</v>
      </c>
      <c r="AQ23" s="38">
        <f t="shared" si="1"/>
        <v>0</v>
      </c>
      <c r="AR23" s="38">
        <f t="shared" si="1"/>
        <v>0</v>
      </c>
      <c r="AS23" s="38">
        <f t="shared" si="1"/>
        <v>0</v>
      </c>
      <c r="AT23" s="38">
        <f t="shared" si="1"/>
        <v>0</v>
      </c>
      <c r="AU23" s="38">
        <f t="shared" si="1"/>
        <v>0</v>
      </c>
      <c r="AV23" s="38">
        <f t="shared" si="1"/>
        <v>578.80200000000002</v>
      </c>
      <c r="AW23" s="38">
        <f t="shared" si="1"/>
        <v>13.084999999999999</v>
      </c>
      <c r="AX23" s="38">
        <f t="shared" si="1"/>
        <v>0</v>
      </c>
      <c r="AY23" s="38">
        <f t="shared" si="1"/>
        <v>584.29300000000001</v>
      </c>
      <c r="AZ23" s="38">
        <f t="shared" si="1"/>
        <v>13.084999999999999</v>
      </c>
      <c r="BA23" s="38">
        <f t="shared" si="1"/>
        <v>0</v>
      </c>
      <c r="BB23" s="38">
        <f t="shared" si="1"/>
        <v>905.32799999999997</v>
      </c>
      <c r="BC23" s="38">
        <f t="shared" si="1"/>
        <v>76.415000000000006</v>
      </c>
      <c r="BD23" s="38">
        <f t="shared" si="1"/>
        <v>0</v>
      </c>
      <c r="BE23" s="38">
        <f t="shared" si="1"/>
        <v>908.73199999999997</v>
      </c>
      <c r="BF23" s="38">
        <f t="shared" si="1"/>
        <v>76.415000000000006</v>
      </c>
      <c r="BG23" s="38">
        <f t="shared" si="1"/>
        <v>0</v>
      </c>
      <c r="BH23" s="38">
        <f t="shared" si="1"/>
        <v>336.161</v>
      </c>
      <c r="BI23" s="38">
        <f t="shared" si="1"/>
        <v>25.422999999999998</v>
      </c>
      <c r="BJ23" s="38">
        <f t="shared" si="1"/>
        <v>0</v>
      </c>
      <c r="BK23" s="38">
        <f t="shared" si="1"/>
        <v>336.161</v>
      </c>
      <c r="BL23" s="38">
        <f t="shared" si="1"/>
        <v>25.422999999999998</v>
      </c>
      <c r="BM23" s="38">
        <f t="shared" si="1"/>
        <v>0</v>
      </c>
      <c r="BN23" s="38">
        <f t="shared" si="1"/>
        <v>9.8239999999999998</v>
      </c>
      <c r="BO23" s="38">
        <f t="shared" si="1"/>
        <v>2</v>
      </c>
      <c r="BP23" s="38">
        <f t="shared" si="1"/>
        <v>0</v>
      </c>
      <c r="BQ23" s="38">
        <f t="shared" ref="BQ23:CW23" si="2">SUM(BQ5:BQ22)</f>
        <v>9.8239999999999998</v>
      </c>
      <c r="BR23" s="38">
        <f t="shared" si="2"/>
        <v>2</v>
      </c>
      <c r="BS23" s="38">
        <f t="shared" si="2"/>
        <v>0</v>
      </c>
      <c r="BT23" s="38">
        <f t="shared" si="2"/>
        <v>19.683999999999997</v>
      </c>
      <c r="BU23" s="38">
        <f t="shared" si="2"/>
        <v>0</v>
      </c>
      <c r="BV23" s="38">
        <f t="shared" si="2"/>
        <v>0</v>
      </c>
      <c r="BW23" s="38">
        <f t="shared" si="2"/>
        <v>30.015999999999998</v>
      </c>
      <c r="BX23" s="38">
        <f t="shared" si="2"/>
        <v>0</v>
      </c>
      <c r="BY23" s="38">
        <f t="shared" si="2"/>
        <v>0</v>
      </c>
      <c r="BZ23" s="38">
        <f t="shared" si="2"/>
        <v>28850.191000000003</v>
      </c>
      <c r="CA23" s="38">
        <f t="shared" si="2"/>
        <v>1057.1859999999999</v>
      </c>
      <c r="CB23" s="38">
        <f t="shared" si="2"/>
        <v>0</v>
      </c>
      <c r="CC23" s="38">
        <f t="shared" si="2"/>
        <v>41896.413000000008</v>
      </c>
      <c r="CD23" s="38">
        <f t="shared" si="2"/>
        <v>1452.386</v>
      </c>
      <c r="CE23" s="38">
        <f t="shared" si="2"/>
        <v>0</v>
      </c>
      <c r="CF23" s="38">
        <f t="shared" si="2"/>
        <v>59.670999999999992</v>
      </c>
      <c r="CG23" s="38">
        <f t="shared" si="2"/>
        <v>0</v>
      </c>
      <c r="CH23" s="38">
        <f t="shared" si="2"/>
        <v>0</v>
      </c>
      <c r="CI23" s="38">
        <f t="shared" si="2"/>
        <v>130.29600000000002</v>
      </c>
      <c r="CJ23" s="38">
        <f t="shared" si="2"/>
        <v>0</v>
      </c>
      <c r="CK23" s="38">
        <f t="shared" si="2"/>
        <v>0</v>
      </c>
      <c r="CL23" s="38">
        <f t="shared" si="2"/>
        <v>32.870999999999995</v>
      </c>
      <c r="CM23" s="38">
        <f t="shared" si="2"/>
        <v>0</v>
      </c>
      <c r="CN23" s="38">
        <f t="shared" si="2"/>
        <v>0</v>
      </c>
      <c r="CO23" s="38">
        <f t="shared" si="2"/>
        <v>32.870999999999995</v>
      </c>
      <c r="CP23" s="38">
        <f t="shared" si="2"/>
        <v>0</v>
      </c>
      <c r="CQ23" s="38">
        <f t="shared" si="2"/>
        <v>0</v>
      </c>
      <c r="CR23" s="38">
        <f t="shared" si="2"/>
        <v>0</v>
      </c>
      <c r="CS23" s="38">
        <f t="shared" si="2"/>
        <v>0</v>
      </c>
      <c r="CT23" s="38">
        <f t="shared" si="2"/>
        <v>0</v>
      </c>
      <c r="CU23" s="38">
        <f t="shared" si="2"/>
        <v>0</v>
      </c>
      <c r="CV23" s="38">
        <f t="shared" si="2"/>
        <v>0</v>
      </c>
      <c r="CW23" s="38">
        <f t="shared" si="2"/>
        <v>0</v>
      </c>
      <c r="DA23" s="39"/>
      <c r="DB23" s="39"/>
    </row>
    <row r="24" spans="2:106" x14ac:dyDescent="0.55000000000000004">
      <c r="B24" s="34" t="s">
        <v>264</v>
      </c>
      <c r="D24" s="157">
        <f>แขวง!D6</f>
        <v>91.249000000000009</v>
      </c>
      <c r="E24" s="157">
        <f>แขวง!E6</f>
        <v>258.22500000000008</v>
      </c>
      <c r="F24" s="157">
        <f>แขวง!F6</f>
        <v>295.75300000000004</v>
      </c>
      <c r="G24" s="157">
        <f>แขวง!G6</f>
        <v>908.93400000000008</v>
      </c>
      <c r="H24" s="157">
        <f>แขวง!H6</f>
        <v>0</v>
      </c>
      <c r="I24" s="157">
        <f>แขวง!I6</f>
        <v>0</v>
      </c>
      <c r="J24" s="157">
        <f>แขวง!J6</f>
        <v>387.00200000000007</v>
      </c>
      <c r="K24" s="157">
        <f>แขวง!K6</f>
        <v>1167.1590000000001</v>
      </c>
      <c r="L24" s="59">
        <f>แขวง!L6</f>
        <v>8.0909999999999993</v>
      </c>
      <c r="M24" s="59">
        <f>แขวง!M6</f>
        <v>33.823999999999998</v>
      </c>
      <c r="N24" s="59">
        <f>แขวง!N6</f>
        <v>0</v>
      </c>
      <c r="O24" s="59">
        <f>แขวง!O6</f>
        <v>0</v>
      </c>
      <c r="P24" s="59">
        <f>แขวง!P6</f>
        <v>0</v>
      </c>
      <c r="Q24" s="59">
        <f>แขวง!Q6</f>
        <v>0</v>
      </c>
      <c r="R24" s="59">
        <f>แขวง!R6</f>
        <v>8.0909999999999993</v>
      </c>
      <c r="S24" s="59">
        <f>แขวง!S6</f>
        <v>33.823999999999998</v>
      </c>
      <c r="T24" s="58">
        <f>แขวง!T6</f>
        <v>0</v>
      </c>
      <c r="U24" s="58">
        <f>แขวง!U6</f>
        <v>0</v>
      </c>
      <c r="V24" s="58">
        <f>แขวง!V6</f>
        <v>0</v>
      </c>
      <c r="W24" s="58">
        <f>แขวง!W6</f>
        <v>0</v>
      </c>
      <c r="X24" s="58">
        <f>แขวง!X6</f>
        <v>0</v>
      </c>
      <c r="Y24" s="58">
        <f>แขวง!Y6</f>
        <v>0</v>
      </c>
      <c r="Z24" s="58">
        <f>แขวง!Z6</f>
        <v>0</v>
      </c>
      <c r="AA24" s="58">
        <f>แขวง!AA6</f>
        <v>0</v>
      </c>
      <c r="AB24" s="162">
        <f>แขวง!AB6</f>
        <v>99.34</v>
      </c>
      <c r="AC24" s="162">
        <f>แขวง!AC6</f>
        <v>292.04900000000009</v>
      </c>
      <c r="AD24" s="162">
        <f>แขวง!AD6</f>
        <v>295.75300000000004</v>
      </c>
      <c r="AE24" s="162">
        <f>แขวง!AE6</f>
        <v>908.93400000000008</v>
      </c>
      <c r="AF24" s="162">
        <f>แขวง!AF6</f>
        <v>0</v>
      </c>
      <c r="AG24" s="162">
        <f>แขวง!AG6</f>
        <v>0</v>
      </c>
      <c r="AH24" s="162">
        <f>แขวง!AH6</f>
        <v>395.09300000000007</v>
      </c>
      <c r="AI24" s="162">
        <f>แขวง!AI6</f>
        <v>1200.9830000000002</v>
      </c>
      <c r="AJ24" s="39">
        <f>[1]แขวงฯ!AJ6</f>
        <v>66.171000000000006</v>
      </c>
      <c r="AK24" s="39">
        <f>[1]แขวงฯ!AK6</f>
        <v>8.0909999999999993</v>
      </c>
      <c r="AL24" s="39">
        <f>[1]แขวงฯ!AL6</f>
        <v>0</v>
      </c>
      <c r="AM24" s="39">
        <f>[1]แขวงฯ!AM6</f>
        <v>200.86900000000003</v>
      </c>
      <c r="AN24" s="39">
        <f>[1]แขวงฯ!AN6</f>
        <v>33.823999999999991</v>
      </c>
      <c r="AO24" s="39">
        <f>[1]แขวงฯ!AO6</f>
        <v>0</v>
      </c>
      <c r="AP24" s="39">
        <f>[1]แขวงฯ!AP6</f>
        <v>0</v>
      </c>
      <c r="AQ24" s="39">
        <f>[1]แขวงฯ!AQ6</f>
        <v>0</v>
      </c>
      <c r="AR24" s="39">
        <f>[1]แขวงฯ!AR6</f>
        <v>0</v>
      </c>
      <c r="AS24" s="39">
        <f>[1]แขวงฯ!AS6</f>
        <v>0</v>
      </c>
      <c r="AT24" s="39">
        <f>[1]แขวงฯ!AT6</f>
        <v>0</v>
      </c>
      <c r="AU24" s="39">
        <f>[1]แขวงฯ!AU6</f>
        <v>0</v>
      </c>
      <c r="AV24" s="39">
        <f>[1]แขวงฯ!AV6</f>
        <v>0</v>
      </c>
      <c r="AW24" s="39">
        <f>[1]แขวงฯ!AW6</f>
        <v>0</v>
      </c>
      <c r="AX24" s="39">
        <f>[1]แขวงฯ!AX6</f>
        <v>0</v>
      </c>
      <c r="AY24" s="39">
        <f>[1]แขวงฯ!AY6</f>
        <v>0</v>
      </c>
      <c r="AZ24" s="39">
        <f>[1]แขวงฯ!AZ6</f>
        <v>0</v>
      </c>
      <c r="BA24" s="39">
        <f>[1]แขวงฯ!BA6</f>
        <v>0</v>
      </c>
      <c r="BB24" s="39">
        <f>[1]แขวงฯ!BB6</f>
        <v>0</v>
      </c>
      <c r="BC24" s="39">
        <f>[1]แขวงฯ!BC6</f>
        <v>0</v>
      </c>
      <c r="BD24" s="39">
        <f>[1]แขวงฯ!BD6</f>
        <v>0</v>
      </c>
      <c r="BE24" s="39">
        <f>[1]แขวงฯ!BE6</f>
        <v>0</v>
      </c>
      <c r="BF24" s="39">
        <f>[1]แขวงฯ!BF6</f>
        <v>0</v>
      </c>
      <c r="BG24" s="39">
        <f>[1]แขวงฯ!BG6</f>
        <v>0</v>
      </c>
      <c r="BH24" s="39">
        <f>[1]แขวงฯ!BH6</f>
        <v>0</v>
      </c>
      <c r="BI24" s="39">
        <f>[1]แขวงฯ!BI6</f>
        <v>0</v>
      </c>
      <c r="BJ24" s="39">
        <f>[1]แขวงฯ!BJ6</f>
        <v>0</v>
      </c>
      <c r="BK24" s="39">
        <f>[1]แขวงฯ!BK6</f>
        <v>0</v>
      </c>
      <c r="BL24" s="39">
        <f>[1]แขวงฯ!BL6</f>
        <v>0</v>
      </c>
      <c r="BM24" s="39">
        <f>[1]แขวงฯ!BM6</f>
        <v>0</v>
      </c>
      <c r="BN24" s="39">
        <f>[1]แขวงฯ!BN6</f>
        <v>0</v>
      </c>
      <c r="BO24" s="39">
        <f>[1]แขวงฯ!BO6</f>
        <v>0</v>
      </c>
      <c r="BP24" s="39">
        <f>[1]แขวงฯ!BP6</f>
        <v>0</v>
      </c>
      <c r="BQ24" s="39">
        <f>[1]แขวงฯ!BQ6</f>
        <v>0</v>
      </c>
      <c r="BR24" s="39">
        <f>[1]แขวงฯ!BR6</f>
        <v>0</v>
      </c>
      <c r="BS24" s="39">
        <f>[1]แขวงฯ!BS6</f>
        <v>0</v>
      </c>
      <c r="BT24" s="39">
        <f>[1]แขวงฯ!BT6</f>
        <v>0</v>
      </c>
      <c r="BU24" s="39">
        <f>[1]แขวงฯ!BU6</f>
        <v>0</v>
      </c>
      <c r="BV24" s="39">
        <f>[1]แขวงฯ!BV6</f>
        <v>0</v>
      </c>
      <c r="BW24" s="39">
        <f>[1]แขวงฯ!BW6</f>
        <v>0</v>
      </c>
      <c r="BX24" s="39">
        <f>[1]แขวงฯ!BX6</f>
        <v>0</v>
      </c>
      <c r="BY24" s="39">
        <f>[1]แขวงฯ!BY6</f>
        <v>0</v>
      </c>
      <c r="BZ24" s="39">
        <f>[1]แขวงฯ!BZ6</f>
        <v>218.48100000000002</v>
      </c>
      <c r="CA24" s="39">
        <f>[1]แขวงฯ!CA6</f>
        <v>0</v>
      </c>
      <c r="CB24" s="39">
        <f>[1]แขวงฯ!CB6</f>
        <v>0</v>
      </c>
      <c r="CC24" s="39">
        <f>[1]แขวงฯ!CC6</f>
        <v>786.13700000000006</v>
      </c>
      <c r="CD24" s="39">
        <f>[1]แขวงฯ!CD6</f>
        <v>0</v>
      </c>
      <c r="CE24" s="39">
        <f>[1]แขวงฯ!CE6</f>
        <v>0</v>
      </c>
      <c r="CF24" s="39">
        <f>[1]แขวงฯ!CF6</f>
        <v>0</v>
      </c>
      <c r="CG24" s="39">
        <f>[1]แขวงฯ!CG6</f>
        <v>0</v>
      </c>
      <c r="CH24" s="39">
        <f>[1]แขวงฯ!CH6</f>
        <v>0</v>
      </c>
      <c r="CI24" s="39">
        <f>[1]แขวงฯ!CI6</f>
        <v>0</v>
      </c>
      <c r="CJ24" s="39">
        <f>[1]แขวงฯ!CJ6</f>
        <v>0</v>
      </c>
      <c r="CK24" s="39">
        <f>[1]แขวงฯ!CK6</f>
        <v>0</v>
      </c>
      <c r="CL24" s="39">
        <f>[1]แขวงฯ!CL6</f>
        <v>0</v>
      </c>
      <c r="CM24" s="39">
        <f>[1]แขวงฯ!CM6</f>
        <v>0</v>
      </c>
      <c r="CN24" s="39">
        <f>[1]แขวงฯ!CN6</f>
        <v>0</v>
      </c>
      <c r="CO24" s="39">
        <f>[1]แขวงฯ!CO6</f>
        <v>0</v>
      </c>
      <c r="CP24" s="39">
        <f>[1]แขวงฯ!CP6</f>
        <v>0</v>
      </c>
      <c r="CQ24" s="39">
        <f>[1]แขวงฯ!CQ6</f>
        <v>0</v>
      </c>
      <c r="CR24" s="39">
        <f>[1]แขวงฯ!CR6</f>
        <v>0</v>
      </c>
      <c r="CS24" s="39">
        <f>[1]แขวงฯ!CS6</f>
        <v>0</v>
      </c>
      <c r="CT24" s="39">
        <f>[1]แขวงฯ!CT6</f>
        <v>0</v>
      </c>
      <c r="CU24" s="39">
        <f>[1]แขวงฯ!CU6</f>
        <v>0</v>
      </c>
      <c r="CV24" s="39">
        <f>[1]แขวงฯ!CV6</f>
        <v>0</v>
      </c>
      <c r="CW24" s="39">
        <f>[1]แขวงฯ!CW6</f>
        <v>0</v>
      </c>
    </row>
    <row r="25" spans="2:106" s="38" customFormat="1" x14ac:dyDescent="0.55000000000000004">
      <c r="B25" s="33" t="s">
        <v>265</v>
      </c>
      <c r="D25" s="158">
        <f>D23+D24</f>
        <v>3262.1819999999998</v>
      </c>
      <c r="E25" s="158">
        <f t="shared" ref="E25:S25" si="3">E23+E24</f>
        <v>8970.485999999999</v>
      </c>
      <c r="F25" s="158">
        <f t="shared" si="3"/>
        <v>47736.740999999987</v>
      </c>
      <c r="G25" s="158">
        <f t="shared" si="3"/>
        <v>69576.872500000012</v>
      </c>
      <c r="H25" s="158">
        <f t="shared" si="3"/>
        <v>45.258999999999993</v>
      </c>
      <c r="I25" s="158">
        <f t="shared" si="3"/>
        <v>45.258999999999993</v>
      </c>
      <c r="J25" s="158">
        <f t="shared" si="3"/>
        <v>51044.182000000001</v>
      </c>
      <c r="K25" s="158">
        <f t="shared" si="3"/>
        <v>78592.617500000022</v>
      </c>
      <c r="L25" s="61">
        <f t="shared" si="3"/>
        <v>154.37700000000004</v>
      </c>
      <c r="M25" s="61">
        <f t="shared" si="3"/>
        <v>372.99200000000008</v>
      </c>
      <c r="N25" s="61">
        <f t="shared" si="3"/>
        <v>1196.7090000000001</v>
      </c>
      <c r="O25" s="61">
        <f t="shared" si="3"/>
        <v>1719.944</v>
      </c>
      <c r="P25" s="61">
        <f t="shared" si="3"/>
        <v>0</v>
      </c>
      <c r="Q25" s="61">
        <f t="shared" si="3"/>
        <v>0</v>
      </c>
      <c r="R25" s="61">
        <f t="shared" si="3"/>
        <v>1351.0859999999998</v>
      </c>
      <c r="S25" s="61">
        <f t="shared" si="3"/>
        <v>2092.9360000000001</v>
      </c>
      <c r="T25" s="60">
        <f t="shared" ref="T25" si="4">T23+T24</f>
        <v>0</v>
      </c>
      <c r="U25" s="60">
        <f t="shared" ref="U25" si="5">U23+U24</f>
        <v>0</v>
      </c>
      <c r="V25" s="60">
        <f t="shared" ref="V25" si="6">V23+V24</f>
        <v>0</v>
      </c>
      <c r="W25" s="60">
        <f t="shared" ref="W25" si="7">W23+W24</f>
        <v>0</v>
      </c>
      <c r="X25" s="60">
        <f t="shared" ref="X25" si="8">X23+X24</f>
        <v>0</v>
      </c>
      <c r="Y25" s="60">
        <f t="shared" ref="Y25" si="9">Y23+Y24</f>
        <v>0</v>
      </c>
      <c r="Z25" s="60">
        <f t="shared" ref="Z25" si="10">Z23+Z24</f>
        <v>0</v>
      </c>
      <c r="AA25" s="60">
        <f t="shared" ref="AA25" si="11">AA23+AA24</f>
        <v>0</v>
      </c>
      <c r="AB25" s="62">
        <f t="shared" ref="AB25" si="12">AB23+AB24</f>
        <v>3416.5590000000002</v>
      </c>
      <c r="AC25" s="62">
        <f t="shared" ref="AC25" si="13">AC23+AC24</f>
        <v>9343.478000000001</v>
      </c>
      <c r="AD25" s="62">
        <f t="shared" ref="AD25" si="14">AD23+AD24</f>
        <v>48933.45</v>
      </c>
      <c r="AE25" s="62">
        <f t="shared" ref="AE25" si="15">AE23+AE24</f>
        <v>71296.816500000001</v>
      </c>
      <c r="AF25" s="62">
        <f t="shared" ref="AF25" si="16">AF23+AF24</f>
        <v>45.258999999999993</v>
      </c>
      <c r="AG25" s="62">
        <f t="shared" ref="AG25:AH25" si="17">AG23+AG24</f>
        <v>45.258999999999993</v>
      </c>
      <c r="AH25" s="62">
        <f t="shared" si="17"/>
        <v>52395.267999999996</v>
      </c>
      <c r="AI25" s="62">
        <f t="shared" ref="AI25" si="18">AI23+AI24</f>
        <v>80685.553500000009</v>
      </c>
      <c r="DA25" s="39"/>
      <c r="DB25" s="39"/>
    </row>
    <row r="26" spans="2:106" x14ac:dyDescent="0.55000000000000004">
      <c r="B26" s="33" t="s">
        <v>266</v>
      </c>
      <c r="D26" s="159">
        <f>แขวง!D5</f>
        <v>0</v>
      </c>
      <c r="E26" s="159">
        <f>แขวง!E5</f>
        <v>0</v>
      </c>
      <c r="F26" s="159">
        <f>แขวง!F5</f>
        <v>20.896999999999998</v>
      </c>
      <c r="G26" s="159">
        <f>แขวง!G5</f>
        <v>62.691000000000003</v>
      </c>
      <c r="H26" s="159">
        <f>แขวง!H5</f>
        <v>0</v>
      </c>
      <c r="I26" s="159">
        <f>แขวง!I5</f>
        <v>0</v>
      </c>
      <c r="J26" s="159">
        <f>แขวง!J5</f>
        <v>20.896999999999998</v>
      </c>
      <c r="K26" s="159">
        <f>แขวง!K5</f>
        <v>62.691000000000003</v>
      </c>
      <c r="L26" s="64">
        <f>แขวง!L5</f>
        <v>0</v>
      </c>
      <c r="M26" s="64">
        <f>แขวง!M5</f>
        <v>0</v>
      </c>
      <c r="N26" s="64">
        <f>แขวง!N5</f>
        <v>0</v>
      </c>
      <c r="O26" s="64">
        <f>แขวง!O5</f>
        <v>0</v>
      </c>
      <c r="P26" s="64">
        <f>แขวง!P5</f>
        <v>0</v>
      </c>
      <c r="Q26" s="64">
        <f>แขวง!Q5</f>
        <v>0</v>
      </c>
      <c r="R26" s="64">
        <f>แขวง!R5</f>
        <v>0</v>
      </c>
      <c r="S26" s="64">
        <f>แขวง!S5</f>
        <v>0</v>
      </c>
      <c r="T26" s="63">
        <f>แขวง!T5</f>
        <v>0</v>
      </c>
      <c r="U26" s="63">
        <f>แขวง!U5</f>
        <v>0</v>
      </c>
      <c r="V26" s="63">
        <f>แขวง!V5</f>
        <v>0</v>
      </c>
      <c r="W26" s="63">
        <f>แขวง!W5</f>
        <v>0</v>
      </c>
      <c r="X26" s="63">
        <f>แขวง!X5</f>
        <v>0</v>
      </c>
      <c r="Y26" s="63">
        <f>แขวง!Y5</f>
        <v>0</v>
      </c>
      <c r="Z26" s="63">
        <f>แขวง!Z5</f>
        <v>0</v>
      </c>
      <c r="AA26" s="63">
        <f>แขวง!AA5</f>
        <v>0</v>
      </c>
      <c r="AB26" s="163">
        <f>แขวง!AB5</f>
        <v>0</v>
      </c>
      <c r="AC26" s="163">
        <f>แขวง!AC5</f>
        <v>0</v>
      </c>
      <c r="AD26" s="163">
        <f>แขวง!AD5</f>
        <v>20.896999999999998</v>
      </c>
      <c r="AE26" s="163">
        <f>แขวง!AE5</f>
        <v>62.691000000000003</v>
      </c>
      <c r="AF26" s="163">
        <f>แขวง!AF5</f>
        <v>0</v>
      </c>
      <c r="AG26" s="163">
        <f>แขวง!AG5</f>
        <v>0</v>
      </c>
      <c r="AH26" s="163">
        <f>แขวง!AH5</f>
        <v>20.896999999999998</v>
      </c>
      <c r="AI26" s="163">
        <f>แขวง!AI5</f>
        <v>62.691000000000003</v>
      </c>
      <c r="AJ26" s="39">
        <f>[1]แขวงฯ!AJ5</f>
        <v>0</v>
      </c>
      <c r="AK26" s="39">
        <f>[1]แขวงฯ!AK5</f>
        <v>0</v>
      </c>
      <c r="AL26" s="39">
        <f>[1]แขวงฯ!AL5</f>
        <v>0</v>
      </c>
      <c r="AM26" s="39">
        <f>[1]แขวงฯ!AM5</f>
        <v>0</v>
      </c>
      <c r="AN26" s="39">
        <f>[1]แขวงฯ!AN5</f>
        <v>0</v>
      </c>
      <c r="AO26" s="39">
        <f>[1]แขวงฯ!AO5</f>
        <v>0</v>
      </c>
      <c r="AP26" s="39">
        <f>[1]แขวงฯ!AP5</f>
        <v>0</v>
      </c>
      <c r="AQ26" s="39">
        <f>[1]แขวงฯ!AQ5</f>
        <v>0</v>
      </c>
      <c r="AR26" s="39">
        <f>[1]แขวงฯ!AR5</f>
        <v>0</v>
      </c>
      <c r="AS26" s="39">
        <f>[1]แขวงฯ!AS5</f>
        <v>0</v>
      </c>
      <c r="AT26" s="39">
        <f>[1]แขวงฯ!AT5</f>
        <v>0</v>
      </c>
      <c r="AU26" s="39">
        <f>[1]แขวงฯ!AU5</f>
        <v>0</v>
      </c>
      <c r="AV26" s="39">
        <f>[1]แขวงฯ!AV5</f>
        <v>0</v>
      </c>
      <c r="AW26" s="39">
        <f>[1]แขวงฯ!AW5</f>
        <v>0</v>
      </c>
      <c r="AX26" s="39">
        <f>[1]แขวงฯ!AX5</f>
        <v>0</v>
      </c>
      <c r="AY26" s="39">
        <f>[1]แขวงฯ!AY5</f>
        <v>0</v>
      </c>
      <c r="AZ26" s="39">
        <f>[1]แขวงฯ!AZ5</f>
        <v>0</v>
      </c>
      <c r="BA26" s="39">
        <f>[1]แขวงฯ!BA5</f>
        <v>0</v>
      </c>
      <c r="BB26" s="39">
        <f>[1]แขวงฯ!BB5</f>
        <v>0</v>
      </c>
      <c r="BC26" s="39">
        <f>[1]แขวงฯ!BC5</f>
        <v>0</v>
      </c>
      <c r="BD26" s="39">
        <f>[1]แขวงฯ!BD5</f>
        <v>0</v>
      </c>
      <c r="BE26" s="39">
        <f>[1]แขวงฯ!BE5</f>
        <v>0</v>
      </c>
      <c r="BF26" s="39">
        <f>[1]แขวงฯ!BF5</f>
        <v>0</v>
      </c>
      <c r="BG26" s="39">
        <f>[1]แขวงฯ!BG5</f>
        <v>0</v>
      </c>
      <c r="BH26" s="39">
        <f>[1]แขวงฯ!BH5</f>
        <v>0</v>
      </c>
      <c r="BI26" s="39">
        <f>[1]แขวงฯ!BI5</f>
        <v>0</v>
      </c>
      <c r="BJ26" s="39">
        <f>[1]แขวงฯ!BJ5</f>
        <v>0</v>
      </c>
      <c r="BK26" s="39">
        <f>[1]แขวงฯ!BK5</f>
        <v>0</v>
      </c>
      <c r="BL26" s="39">
        <f>[1]แขวงฯ!BL5</f>
        <v>0</v>
      </c>
      <c r="BM26" s="39">
        <f>[1]แขวงฯ!BM5</f>
        <v>0</v>
      </c>
      <c r="BN26" s="39">
        <f>[1]แขวงฯ!BN5</f>
        <v>0</v>
      </c>
      <c r="BO26" s="39">
        <f>[1]แขวงฯ!BO5</f>
        <v>0</v>
      </c>
      <c r="BP26" s="39">
        <f>[1]แขวงฯ!BP5</f>
        <v>0</v>
      </c>
      <c r="BQ26" s="39">
        <f>[1]แขวงฯ!BQ5</f>
        <v>0</v>
      </c>
      <c r="BR26" s="39">
        <f>[1]แขวงฯ!BR5</f>
        <v>0</v>
      </c>
      <c r="BS26" s="39">
        <f>[1]แขวงฯ!BS5</f>
        <v>0</v>
      </c>
      <c r="BT26" s="39">
        <f>[1]แขวงฯ!BT5</f>
        <v>0</v>
      </c>
      <c r="BU26" s="39">
        <f>[1]แขวงฯ!BU5</f>
        <v>0</v>
      </c>
      <c r="BV26" s="39">
        <f>[1]แขวงฯ!BV5</f>
        <v>0</v>
      </c>
      <c r="BW26" s="39">
        <f>[1]แขวงฯ!BW5</f>
        <v>0</v>
      </c>
      <c r="BX26" s="39">
        <f>[1]แขวงฯ!BX5</f>
        <v>0</v>
      </c>
      <c r="BY26" s="39">
        <f>[1]แขวงฯ!BY5</f>
        <v>0</v>
      </c>
      <c r="BZ26" s="39">
        <f>[1]แขวงฯ!BZ5</f>
        <v>20.896999999999998</v>
      </c>
      <c r="CA26" s="39">
        <f>[1]แขวงฯ!CA5</f>
        <v>0</v>
      </c>
      <c r="CB26" s="39">
        <f>[1]แขวงฯ!CB5</f>
        <v>0</v>
      </c>
      <c r="CC26" s="39">
        <f>[1]แขวงฯ!CC5</f>
        <v>62.691000000000003</v>
      </c>
      <c r="CD26" s="39">
        <f>[1]แขวงฯ!CD5</f>
        <v>0</v>
      </c>
      <c r="CE26" s="39">
        <f>[1]แขวงฯ!CE5</f>
        <v>0</v>
      </c>
      <c r="CF26" s="39">
        <f>[1]แขวงฯ!CF5</f>
        <v>0</v>
      </c>
      <c r="CG26" s="39">
        <f>[1]แขวงฯ!CG5</f>
        <v>0</v>
      </c>
      <c r="CH26" s="39">
        <f>[1]แขวงฯ!CH5</f>
        <v>0</v>
      </c>
      <c r="CI26" s="39">
        <f>[1]แขวงฯ!CI5</f>
        <v>0</v>
      </c>
      <c r="CJ26" s="39">
        <f>[1]แขวงฯ!CJ5</f>
        <v>0</v>
      </c>
      <c r="CK26" s="39">
        <f>[1]แขวงฯ!CK5</f>
        <v>0</v>
      </c>
      <c r="CL26" s="39">
        <f>[1]แขวงฯ!CL5</f>
        <v>0</v>
      </c>
      <c r="CM26" s="39">
        <f>[1]แขวงฯ!CM5</f>
        <v>0</v>
      </c>
      <c r="CN26" s="39">
        <f>[1]แขวงฯ!CN5</f>
        <v>0</v>
      </c>
      <c r="CO26" s="39">
        <f>[1]แขวงฯ!CO5</f>
        <v>0</v>
      </c>
      <c r="CP26" s="39">
        <f>[1]แขวงฯ!CP5</f>
        <v>0</v>
      </c>
      <c r="CQ26" s="39">
        <f>[1]แขวงฯ!CQ5</f>
        <v>0</v>
      </c>
      <c r="CR26" s="39">
        <f>[1]แขวงฯ!CR5</f>
        <v>0</v>
      </c>
      <c r="CS26" s="39">
        <f>[1]แขวงฯ!CS5</f>
        <v>0</v>
      </c>
      <c r="CT26" s="39">
        <f>[1]แขวงฯ!CT5</f>
        <v>0</v>
      </c>
      <c r="CU26" s="39">
        <f>[1]แขวงฯ!CU5</f>
        <v>0</v>
      </c>
      <c r="CV26" s="39">
        <f>[1]แขวงฯ!CV5</f>
        <v>0</v>
      </c>
      <c r="CW26" s="39">
        <f>[1]แขวงฯ!CW5</f>
        <v>0</v>
      </c>
    </row>
    <row r="27" spans="2:106" s="38" customFormat="1" x14ac:dyDescent="0.55000000000000004">
      <c r="B27" s="33" t="s">
        <v>265</v>
      </c>
      <c r="D27" s="160">
        <f>D25+D26</f>
        <v>3262.1819999999998</v>
      </c>
      <c r="E27" s="160">
        <f t="shared" ref="E27:BP27" si="19">E25+E26</f>
        <v>8970.485999999999</v>
      </c>
      <c r="F27" s="160">
        <f t="shared" si="19"/>
        <v>47757.637999999984</v>
      </c>
      <c r="G27" s="160">
        <f t="shared" si="19"/>
        <v>69639.563500000018</v>
      </c>
      <c r="H27" s="160">
        <f t="shared" si="19"/>
        <v>45.258999999999993</v>
      </c>
      <c r="I27" s="160">
        <f t="shared" si="19"/>
        <v>45.258999999999993</v>
      </c>
      <c r="J27" s="160">
        <f t="shared" si="19"/>
        <v>51065.078999999998</v>
      </c>
      <c r="K27" s="160">
        <f t="shared" si="19"/>
        <v>78655.308500000028</v>
      </c>
      <c r="L27" s="66">
        <f t="shared" si="19"/>
        <v>154.37700000000004</v>
      </c>
      <c r="M27" s="66">
        <f t="shared" si="19"/>
        <v>372.99200000000008</v>
      </c>
      <c r="N27" s="66">
        <f t="shared" si="19"/>
        <v>1196.7090000000001</v>
      </c>
      <c r="O27" s="66">
        <f t="shared" si="19"/>
        <v>1719.944</v>
      </c>
      <c r="P27" s="66">
        <f t="shared" si="19"/>
        <v>0</v>
      </c>
      <c r="Q27" s="66">
        <f t="shared" si="19"/>
        <v>0</v>
      </c>
      <c r="R27" s="66">
        <f t="shared" si="19"/>
        <v>1351.0859999999998</v>
      </c>
      <c r="S27" s="66">
        <f t="shared" si="19"/>
        <v>2092.9360000000001</v>
      </c>
      <c r="T27" s="65">
        <f t="shared" si="19"/>
        <v>0</v>
      </c>
      <c r="U27" s="65">
        <f t="shared" si="19"/>
        <v>0</v>
      </c>
      <c r="V27" s="65">
        <f t="shared" si="19"/>
        <v>0</v>
      </c>
      <c r="W27" s="65">
        <f t="shared" si="19"/>
        <v>0</v>
      </c>
      <c r="X27" s="65">
        <f t="shared" si="19"/>
        <v>0</v>
      </c>
      <c r="Y27" s="65">
        <f t="shared" si="19"/>
        <v>0</v>
      </c>
      <c r="Z27" s="65">
        <f t="shared" si="19"/>
        <v>0</v>
      </c>
      <c r="AA27" s="65">
        <f t="shared" si="19"/>
        <v>0</v>
      </c>
      <c r="AB27" s="67">
        <f t="shared" si="19"/>
        <v>3416.5590000000002</v>
      </c>
      <c r="AC27" s="67">
        <f t="shared" si="19"/>
        <v>9343.478000000001</v>
      </c>
      <c r="AD27" s="67">
        <f t="shared" si="19"/>
        <v>48954.346999999994</v>
      </c>
      <c r="AE27" s="67">
        <f t="shared" si="19"/>
        <v>71359.507500000007</v>
      </c>
      <c r="AF27" s="67">
        <f t="shared" si="19"/>
        <v>45.258999999999993</v>
      </c>
      <c r="AG27" s="67">
        <f t="shared" si="19"/>
        <v>45.258999999999993</v>
      </c>
      <c r="AH27" s="67">
        <f t="shared" si="19"/>
        <v>52416.164999999994</v>
      </c>
      <c r="AI27" s="67">
        <f t="shared" si="19"/>
        <v>80748.244500000015</v>
      </c>
      <c r="AJ27" s="65">
        <f t="shared" si="19"/>
        <v>0</v>
      </c>
      <c r="AK27" s="65">
        <f t="shared" si="19"/>
        <v>0</v>
      </c>
      <c r="AL27" s="65">
        <f t="shared" si="19"/>
        <v>0</v>
      </c>
      <c r="AM27" s="65">
        <f t="shared" si="19"/>
        <v>0</v>
      </c>
      <c r="AN27" s="65">
        <f t="shared" si="19"/>
        <v>0</v>
      </c>
      <c r="AO27" s="65">
        <f t="shared" si="19"/>
        <v>0</v>
      </c>
      <c r="AP27" s="65">
        <f t="shared" si="19"/>
        <v>0</v>
      </c>
      <c r="AQ27" s="65">
        <f t="shared" si="19"/>
        <v>0</v>
      </c>
      <c r="AR27" s="65">
        <f t="shared" si="19"/>
        <v>0</v>
      </c>
      <c r="AS27" s="65">
        <f t="shared" si="19"/>
        <v>0</v>
      </c>
      <c r="AT27" s="65">
        <f t="shared" si="19"/>
        <v>0</v>
      </c>
      <c r="AU27" s="65">
        <f t="shared" si="19"/>
        <v>0</v>
      </c>
      <c r="AV27" s="65">
        <f t="shared" si="19"/>
        <v>0</v>
      </c>
      <c r="AW27" s="65">
        <f t="shared" si="19"/>
        <v>0</v>
      </c>
      <c r="AX27" s="65">
        <f t="shared" si="19"/>
        <v>0</v>
      </c>
      <c r="AY27" s="65">
        <f t="shared" si="19"/>
        <v>0</v>
      </c>
      <c r="AZ27" s="65">
        <f t="shared" si="19"/>
        <v>0</v>
      </c>
      <c r="BA27" s="65">
        <f t="shared" si="19"/>
        <v>0</v>
      </c>
      <c r="BB27" s="65">
        <f t="shared" si="19"/>
        <v>0</v>
      </c>
      <c r="BC27" s="65">
        <f t="shared" si="19"/>
        <v>0</v>
      </c>
      <c r="BD27" s="65">
        <f t="shared" si="19"/>
        <v>0</v>
      </c>
      <c r="BE27" s="65">
        <f t="shared" si="19"/>
        <v>0</v>
      </c>
      <c r="BF27" s="65">
        <f t="shared" si="19"/>
        <v>0</v>
      </c>
      <c r="BG27" s="65">
        <f t="shared" si="19"/>
        <v>0</v>
      </c>
      <c r="BH27" s="65">
        <f t="shared" si="19"/>
        <v>0</v>
      </c>
      <c r="BI27" s="65">
        <f t="shared" si="19"/>
        <v>0</v>
      </c>
      <c r="BJ27" s="65">
        <f t="shared" si="19"/>
        <v>0</v>
      </c>
      <c r="BK27" s="65">
        <f t="shared" si="19"/>
        <v>0</v>
      </c>
      <c r="BL27" s="65">
        <f t="shared" si="19"/>
        <v>0</v>
      </c>
      <c r="BM27" s="65">
        <f t="shared" si="19"/>
        <v>0</v>
      </c>
      <c r="BN27" s="65">
        <f t="shared" si="19"/>
        <v>0</v>
      </c>
      <c r="BO27" s="65">
        <f t="shared" si="19"/>
        <v>0</v>
      </c>
      <c r="BP27" s="65">
        <f t="shared" si="19"/>
        <v>0</v>
      </c>
      <c r="BQ27" s="65">
        <f t="shared" ref="BQ27:CW27" si="20">BQ25+BQ26</f>
        <v>0</v>
      </c>
      <c r="BR27" s="65">
        <f t="shared" si="20"/>
        <v>0</v>
      </c>
      <c r="BS27" s="65">
        <f t="shared" si="20"/>
        <v>0</v>
      </c>
      <c r="BT27" s="65">
        <f t="shared" si="20"/>
        <v>0</v>
      </c>
      <c r="BU27" s="65">
        <f t="shared" si="20"/>
        <v>0</v>
      </c>
      <c r="BV27" s="65">
        <f t="shared" si="20"/>
        <v>0</v>
      </c>
      <c r="BW27" s="65">
        <f t="shared" si="20"/>
        <v>0</v>
      </c>
      <c r="BX27" s="65">
        <f t="shared" si="20"/>
        <v>0</v>
      </c>
      <c r="BY27" s="65">
        <f t="shared" si="20"/>
        <v>0</v>
      </c>
      <c r="BZ27" s="65">
        <f t="shared" si="20"/>
        <v>20.896999999999998</v>
      </c>
      <c r="CA27" s="65">
        <f t="shared" si="20"/>
        <v>0</v>
      </c>
      <c r="CB27" s="65">
        <f t="shared" si="20"/>
        <v>0</v>
      </c>
      <c r="CC27" s="65">
        <f t="shared" si="20"/>
        <v>62.691000000000003</v>
      </c>
      <c r="CD27" s="65">
        <f t="shared" si="20"/>
        <v>0</v>
      </c>
      <c r="CE27" s="65">
        <f t="shared" si="20"/>
        <v>0</v>
      </c>
      <c r="CF27" s="65">
        <f t="shared" si="20"/>
        <v>0</v>
      </c>
      <c r="CG27" s="65">
        <f t="shared" si="20"/>
        <v>0</v>
      </c>
      <c r="CH27" s="65">
        <f t="shared" si="20"/>
        <v>0</v>
      </c>
      <c r="CI27" s="65">
        <f t="shared" si="20"/>
        <v>0</v>
      </c>
      <c r="CJ27" s="65">
        <f t="shared" si="20"/>
        <v>0</v>
      </c>
      <c r="CK27" s="65">
        <f t="shared" si="20"/>
        <v>0</v>
      </c>
      <c r="CL27" s="65">
        <f t="shared" si="20"/>
        <v>0</v>
      </c>
      <c r="CM27" s="65">
        <f t="shared" si="20"/>
        <v>0</v>
      </c>
      <c r="CN27" s="65">
        <f t="shared" si="20"/>
        <v>0</v>
      </c>
      <c r="CO27" s="65">
        <f t="shared" si="20"/>
        <v>0</v>
      </c>
      <c r="CP27" s="65">
        <f t="shared" si="20"/>
        <v>0</v>
      </c>
      <c r="CQ27" s="65">
        <f t="shared" si="20"/>
        <v>0</v>
      </c>
      <c r="CR27" s="65">
        <f t="shared" si="20"/>
        <v>0</v>
      </c>
      <c r="CS27" s="65">
        <f t="shared" si="20"/>
        <v>0</v>
      </c>
      <c r="CT27" s="65">
        <f t="shared" si="20"/>
        <v>0</v>
      </c>
      <c r="CU27" s="65">
        <f t="shared" si="20"/>
        <v>0</v>
      </c>
      <c r="CV27" s="65">
        <f t="shared" si="20"/>
        <v>0</v>
      </c>
      <c r="CW27" s="65">
        <f t="shared" si="20"/>
        <v>0</v>
      </c>
      <c r="DA27" s="39"/>
      <c r="DB27" s="39"/>
    </row>
  </sheetData>
  <mergeCells count="34">
    <mergeCell ref="T2:AA2"/>
    <mergeCell ref="D3:E3"/>
    <mergeCell ref="F3:G3"/>
    <mergeCell ref="H3:I3"/>
    <mergeCell ref="J3:K3"/>
    <mergeCell ref="A2:A4"/>
    <mergeCell ref="B2:B4"/>
    <mergeCell ref="C2:C4"/>
    <mergeCell ref="D2:K2"/>
    <mergeCell ref="L2:S2"/>
    <mergeCell ref="CR2:CW2"/>
    <mergeCell ref="AB2:AI2"/>
    <mergeCell ref="AJ2:AO2"/>
    <mergeCell ref="AP2:AU2"/>
    <mergeCell ref="AV2:BA2"/>
    <mergeCell ref="BB2:BG2"/>
    <mergeCell ref="BH2:BM2"/>
    <mergeCell ref="BN2:BS2"/>
    <mergeCell ref="BT2:BY2"/>
    <mergeCell ref="BZ2:CE2"/>
    <mergeCell ref="CF2:CK2"/>
    <mergeCell ref="CL2:CQ2"/>
    <mergeCell ref="AH3:AI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</mergeCells>
  <pageMargins left="0" right="0" top="0" bottom="0" header="0" footer="0"/>
  <pageSetup paperSiz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69E0-F8EF-48AD-846F-D5245CDB8FCA}">
  <dimension ref="A1:AG12"/>
  <sheetViews>
    <sheetView workbookViewId="0">
      <selection activeCell="I17" sqref="I17"/>
    </sheetView>
  </sheetViews>
  <sheetFormatPr defaultColWidth="9" defaultRowHeight="24" x14ac:dyDescent="0.55000000000000004"/>
  <cols>
    <col min="1" max="1" width="21.140625" style="69" customWidth="1"/>
    <col min="2" max="2" width="12.7109375" style="69" customWidth="1"/>
    <col min="3" max="3" width="12.42578125" style="69" customWidth="1"/>
    <col min="4" max="4" width="13.28515625" style="69" customWidth="1"/>
    <col min="5" max="5" width="12.5703125" style="69" customWidth="1"/>
    <col min="6" max="6" width="13.140625" style="69" customWidth="1"/>
    <col min="7" max="7" width="12.28515625" style="69" customWidth="1"/>
    <col min="8" max="8" width="12.7109375" style="69" customWidth="1"/>
    <col min="9" max="9" width="14.140625" style="69" customWidth="1"/>
    <col min="10" max="10" width="11.85546875" style="69" customWidth="1"/>
    <col min="11" max="11" width="11.5703125" style="69" customWidth="1"/>
    <col min="12" max="12" width="12.7109375" style="69" customWidth="1"/>
    <col min="13" max="13" width="12.28515625" style="69" customWidth="1"/>
    <col min="14" max="14" width="11" style="69" customWidth="1"/>
    <col min="15" max="15" width="11.7109375" style="69" customWidth="1"/>
    <col min="16" max="16" width="12.140625" style="69" customWidth="1"/>
    <col min="17" max="17" width="12.42578125" style="69" customWidth="1"/>
    <col min="18" max="25" width="9.140625" style="69" hidden="1" customWidth="1"/>
    <col min="26" max="26" width="11.85546875" style="69" customWidth="1"/>
    <col min="27" max="27" width="13.28515625" style="69" customWidth="1"/>
    <col min="28" max="28" width="13" style="69" customWidth="1"/>
    <col min="29" max="29" width="12.5703125" style="69" customWidth="1"/>
    <col min="30" max="30" width="12.28515625" style="69" customWidth="1"/>
    <col min="31" max="31" width="12.5703125" style="69" customWidth="1"/>
    <col min="32" max="32" width="13" style="69" customWidth="1"/>
    <col min="33" max="33" width="13.7109375" style="70" customWidth="1"/>
    <col min="34" max="16384" width="9" style="69"/>
  </cols>
  <sheetData>
    <row r="1" spans="1:33" x14ac:dyDescent="0.55000000000000004">
      <c r="A1" s="68" t="s">
        <v>239</v>
      </c>
    </row>
    <row r="2" spans="1:33" s="68" customFormat="1" x14ac:dyDescent="0.55000000000000004">
      <c r="A2" s="142" t="s">
        <v>271</v>
      </c>
      <c r="B2" s="167" t="s">
        <v>231</v>
      </c>
      <c r="C2" s="168"/>
      <c r="D2" s="168"/>
      <c r="E2" s="168"/>
      <c r="F2" s="168"/>
      <c r="G2" s="168"/>
      <c r="H2" s="168"/>
      <c r="I2" s="169"/>
      <c r="J2" s="140" t="s">
        <v>237</v>
      </c>
      <c r="K2" s="145"/>
      <c r="L2" s="145"/>
      <c r="M2" s="145"/>
      <c r="N2" s="145"/>
      <c r="O2" s="145"/>
      <c r="P2" s="145"/>
      <c r="Q2" s="141"/>
      <c r="R2" s="138" t="s">
        <v>238</v>
      </c>
      <c r="S2" s="146"/>
      <c r="T2" s="146"/>
      <c r="U2" s="146"/>
      <c r="V2" s="146"/>
      <c r="W2" s="146"/>
      <c r="X2" s="146"/>
      <c r="Y2" s="139"/>
      <c r="Z2" s="176" t="s">
        <v>265</v>
      </c>
      <c r="AA2" s="177"/>
      <c r="AB2" s="177"/>
      <c r="AC2" s="177"/>
      <c r="AD2" s="177"/>
      <c r="AE2" s="177"/>
      <c r="AF2" s="177"/>
      <c r="AG2" s="178"/>
    </row>
    <row r="3" spans="1:33" s="68" customFormat="1" x14ac:dyDescent="0.55000000000000004">
      <c r="A3" s="143"/>
      <c r="B3" s="167" t="s">
        <v>232</v>
      </c>
      <c r="C3" s="169"/>
      <c r="D3" s="167" t="s">
        <v>233</v>
      </c>
      <c r="E3" s="169"/>
      <c r="F3" s="167" t="s">
        <v>234</v>
      </c>
      <c r="G3" s="169"/>
      <c r="H3" s="167" t="s">
        <v>230</v>
      </c>
      <c r="I3" s="169"/>
      <c r="J3" s="140" t="s">
        <v>232</v>
      </c>
      <c r="K3" s="141"/>
      <c r="L3" s="140" t="s">
        <v>233</v>
      </c>
      <c r="M3" s="141"/>
      <c r="N3" s="140" t="s">
        <v>234</v>
      </c>
      <c r="O3" s="141"/>
      <c r="P3" s="140" t="s">
        <v>230</v>
      </c>
      <c r="Q3" s="141"/>
      <c r="R3" s="138" t="s">
        <v>232</v>
      </c>
      <c r="S3" s="139"/>
      <c r="T3" s="138" t="s">
        <v>233</v>
      </c>
      <c r="U3" s="139"/>
      <c r="V3" s="138" t="s">
        <v>234</v>
      </c>
      <c r="W3" s="139"/>
      <c r="X3" s="138" t="s">
        <v>230</v>
      </c>
      <c r="Y3" s="139"/>
      <c r="Z3" s="176" t="s">
        <v>232</v>
      </c>
      <c r="AA3" s="178"/>
      <c r="AB3" s="176" t="s">
        <v>233</v>
      </c>
      <c r="AC3" s="178"/>
      <c r="AD3" s="176" t="s">
        <v>234</v>
      </c>
      <c r="AE3" s="178"/>
      <c r="AF3" s="176" t="s">
        <v>230</v>
      </c>
      <c r="AG3" s="178"/>
    </row>
    <row r="4" spans="1:33" s="75" customFormat="1" ht="42.75" customHeight="1" x14ac:dyDescent="0.25">
      <c r="A4" s="144"/>
      <c r="B4" s="170" t="s">
        <v>235</v>
      </c>
      <c r="C4" s="171" t="s">
        <v>236</v>
      </c>
      <c r="D4" s="170" t="s">
        <v>235</v>
      </c>
      <c r="E4" s="171" t="s">
        <v>236</v>
      </c>
      <c r="F4" s="170" t="s">
        <v>235</v>
      </c>
      <c r="G4" s="171" t="s">
        <v>236</v>
      </c>
      <c r="H4" s="170" t="s">
        <v>235</v>
      </c>
      <c r="I4" s="171" t="s">
        <v>236</v>
      </c>
      <c r="J4" s="71" t="s">
        <v>235</v>
      </c>
      <c r="K4" s="72" t="s">
        <v>236</v>
      </c>
      <c r="L4" s="71" t="s">
        <v>235</v>
      </c>
      <c r="M4" s="72" t="s">
        <v>236</v>
      </c>
      <c r="N4" s="71" t="s">
        <v>235</v>
      </c>
      <c r="O4" s="72" t="s">
        <v>236</v>
      </c>
      <c r="P4" s="71" t="s">
        <v>235</v>
      </c>
      <c r="Q4" s="72" t="s">
        <v>236</v>
      </c>
      <c r="R4" s="73" t="s">
        <v>235</v>
      </c>
      <c r="S4" s="74" t="s">
        <v>236</v>
      </c>
      <c r="T4" s="73" t="s">
        <v>235</v>
      </c>
      <c r="U4" s="74" t="s">
        <v>236</v>
      </c>
      <c r="V4" s="73" t="s">
        <v>235</v>
      </c>
      <c r="W4" s="74" t="s">
        <v>236</v>
      </c>
      <c r="X4" s="73" t="s">
        <v>235</v>
      </c>
      <c r="Y4" s="74" t="s">
        <v>236</v>
      </c>
      <c r="Z4" s="179" t="s">
        <v>235</v>
      </c>
      <c r="AA4" s="180" t="s">
        <v>236</v>
      </c>
      <c r="AB4" s="179" t="s">
        <v>235</v>
      </c>
      <c r="AC4" s="180" t="s">
        <v>236</v>
      </c>
      <c r="AD4" s="179" t="s">
        <v>235</v>
      </c>
      <c r="AE4" s="180" t="s">
        <v>236</v>
      </c>
      <c r="AF4" s="179" t="s">
        <v>235</v>
      </c>
      <c r="AG4" s="180" t="s">
        <v>236</v>
      </c>
    </row>
    <row r="5" spans="1:33" x14ac:dyDescent="0.55000000000000004">
      <c r="A5" s="76" t="s">
        <v>272</v>
      </c>
      <c r="B5" s="172">
        <f>สทล.!D5+สทล.!D6+สทล.!D8+สทล.!D9+สทล.!D10</f>
        <v>734.47299999999996</v>
      </c>
      <c r="C5" s="172">
        <f>สทล.!E5+สทล.!E6+สทล.!E8+สทล.!E9+สทล.!E10</f>
        <v>1810.3470000000002</v>
      </c>
      <c r="D5" s="172">
        <f>สทล.!F5+สทล.!F6+สทล.!F8+สทล.!F9+สทล.!F10</f>
        <v>14596.732999999998</v>
      </c>
      <c r="E5" s="172">
        <f>สทล.!G5+สทล.!G6+สทล.!G8+สทล.!G9+สทล.!G10</f>
        <v>18647.967000000001</v>
      </c>
      <c r="F5" s="172">
        <f>สทล.!H5+สทล.!H6+สทล.!H8+สทล.!H9+สทล.!H10</f>
        <v>33.891999999999996</v>
      </c>
      <c r="G5" s="172">
        <f>สทล.!I5+สทล.!I6+สทล.!I8+สทล.!I9+สทล.!I10</f>
        <v>33.891999999999996</v>
      </c>
      <c r="H5" s="172">
        <f>สทล.!J5+สทล.!J6+สทล.!J8+สทล.!J9+สทล.!J10</f>
        <v>15365.098000000002</v>
      </c>
      <c r="I5" s="172">
        <f>สทล.!K5+สทล.!K6+สทล.!K8+สทล.!K9+สทล.!K10</f>
        <v>20492.206000000002</v>
      </c>
      <c r="J5" s="78">
        <f>สทล.!L5+สทล.!L6+สทล.!L8+สทล.!L9+สทล.!L10</f>
        <v>27.225999999999999</v>
      </c>
      <c r="K5" s="78">
        <f>สทล.!M5+สทล.!M6+สทล.!M8+สทล.!M9+สทล.!M10</f>
        <v>50.177999999999997</v>
      </c>
      <c r="L5" s="78">
        <f>สทล.!N5+สทล.!N6+สทล.!N8+สทล.!N9+สทล.!N10</f>
        <v>380.47399999999993</v>
      </c>
      <c r="M5" s="78">
        <f>สทล.!O5+สทล.!O6+สทล.!O8+สทล.!O9+สทล.!O10</f>
        <v>488.072</v>
      </c>
      <c r="N5" s="78">
        <f>สทล.!P5+สทล.!P6+สทล.!P8+สทล.!P9+สทล.!P10</f>
        <v>0</v>
      </c>
      <c r="O5" s="78">
        <f>สทล.!Q5+สทล.!Q6+สทล.!Q8+สทล.!Q9+สทล.!Q10</f>
        <v>0</v>
      </c>
      <c r="P5" s="78">
        <f>สทล.!R5+สทล.!R6+สทล.!R8+สทล.!R9+สทล.!R10</f>
        <v>407.69999999999993</v>
      </c>
      <c r="Q5" s="78">
        <f>สทล.!S5+สทล.!S6+สทล.!S8+สทล.!S9+สทล.!S10</f>
        <v>538.24999999999989</v>
      </c>
      <c r="R5" s="77">
        <f>สทล.!T5+สทล.!T6+สทล.!T8+สทล.!T9+สทล.!T10</f>
        <v>0</v>
      </c>
      <c r="S5" s="77">
        <f>สทล.!U5+สทล.!U6+สทล.!U8+สทล.!U9+สทล.!U10</f>
        <v>0</v>
      </c>
      <c r="T5" s="77">
        <f>สทล.!V5+สทล.!V6+สทล.!V8+สทล.!V9+สทล.!V10</f>
        <v>0</v>
      </c>
      <c r="U5" s="77">
        <f>สทล.!W5+สทล.!W6+สทล.!W8+สทล.!W9+สทล.!W10</f>
        <v>0</v>
      </c>
      <c r="V5" s="77">
        <f>สทล.!X5+สทล.!X6+สทล.!X8+สทล.!X9+สทล.!X10</f>
        <v>0</v>
      </c>
      <c r="W5" s="77">
        <f>สทล.!Y5+สทล.!Y6+สทล.!Y8+สทล.!Y9+สทล.!Y10</f>
        <v>0</v>
      </c>
      <c r="X5" s="77">
        <f>สทล.!Z5+สทล.!Z6+สทล.!Z8+สทล.!Z9+สทล.!Z10</f>
        <v>0</v>
      </c>
      <c r="Y5" s="77">
        <f>สทล.!AA5+สทล.!AA6+สทล.!AA8+สทล.!AA9+สทล.!AA10</f>
        <v>0</v>
      </c>
      <c r="Z5" s="181">
        <f>สทล.!AB5+สทล.!AB6+สทล.!AB8+สทล.!AB9+สทล.!AB10</f>
        <v>761.69899999999996</v>
      </c>
      <c r="AA5" s="181">
        <f>สทล.!AC5+สทล.!AC6+สทล.!AC8+สทล.!AC9+สทล.!AC10</f>
        <v>1860.5250000000001</v>
      </c>
      <c r="AB5" s="181">
        <f>สทล.!AD5+สทล.!AD6+สทล.!AD8+สทล.!AD9+สทล.!AD10</f>
        <v>14977.206999999999</v>
      </c>
      <c r="AC5" s="181">
        <f>สทล.!AE5+สทล.!AE6+สทล.!AE8+สทล.!AE9+สทล.!AE10</f>
        <v>19136.039000000004</v>
      </c>
      <c r="AD5" s="181">
        <f>สทล.!AF5+สทล.!AF6+สทล.!AF8+สทล.!AF9+สทล.!AF10</f>
        <v>33.891999999999996</v>
      </c>
      <c r="AE5" s="181">
        <f>สทล.!AG5+สทล.!AG6+สทล.!AG8+สทล.!AG9+สทล.!AG10</f>
        <v>33.891999999999996</v>
      </c>
      <c r="AF5" s="181">
        <f>สทล.!AH5+สทล.!AH6+สทล.!AH8+สทล.!AH9+สทล.!AH10</f>
        <v>15772.798000000001</v>
      </c>
      <c r="AG5" s="181">
        <f>สทล.!AI5+สทล.!AI6+สทล.!AI8+สทล.!AI9+สทล.!AI10</f>
        <v>21030.456000000002</v>
      </c>
    </row>
    <row r="6" spans="1:33" x14ac:dyDescent="0.55000000000000004">
      <c r="A6" s="79" t="s">
        <v>273</v>
      </c>
      <c r="B6" s="173">
        <f>สทล.!D7+สทล.!D11+สทล.!D12+สทล.!D13+สทล.!D14</f>
        <v>509.31999999999994</v>
      </c>
      <c r="C6" s="173">
        <f>สทล.!E7+สทล.!E11+สทล.!E12+สทล.!E13+สทล.!E14</f>
        <v>1328.9679999999998</v>
      </c>
      <c r="D6" s="173">
        <f>สทล.!F7+สทล.!F11+สทล.!F12+สทล.!F13+สทล.!F14</f>
        <v>14536.413</v>
      </c>
      <c r="E6" s="173">
        <f>สทล.!G7+สทล.!G11+สทล.!G12+สทล.!G13+สทล.!G14</f>
        <v>21530.798000000003</v>
      </c>
      <c r="F6" s="173">
        <f>สทล.!H7+สทล.!H11+สทล.!H12+สทล.!H13+สทล.!H14</f>
        <v>0</v>
      </c>
      <c r="G6" s="173">
        <f>สทล.!I7+สทล.!I11+สทล.!I12+สทล.!I13+สทล.!I14</f>
        <v>0</v>
      </c>
      <c r="H6" s="173">
        <f>สทล.!J7+สทล.!J11+สทล.!J12+สทล.!J13+สทล.!J14</f>
        <v>15045.733</v>
      </c>
      <c r="I6" s="173">
        <f>สทล.!K7+สทล.!K11+สทล.!K12+สทล.!K13+สทล.!K14</f>
        <v>22859.766000000003</v>
      </c>
      <c r="J6" s="81">
        <f>สทล.!L7+สทล.!L11+สทล.!L12+สทล.!L13+สทล.!L14</f>
        <v>75.769000000000005</v>
      </c>
      <c r="K6" s="81">
        <f>สทล.!M7+สทล.!M11+สทล.!M12+สทล.!M13+สทล.!M14</f>
        <v>202.95000000000002</v>
      </c>
      <c r="L6" s="81">
        <f>สทล.!N7+สทล.!N11+สทล.!N12+สทล.!N13+สทล.!N14</f>
        <v>334.80700000000002</v>
      </c>
      <c r="M6" s="81">
        <f>สทล.!O7+สทล.!O11+สทล.!O12+สทล.!O13+สทล.!O14</f>
        <v>452.03599999999994</v>
      </c>
      <c r="N6" s="81">
        <f>สทล.!P7+สทล.!P11+สทล.!P12+สทล.!P13+สทล.!P14</f>
        <v>0</v>
      </c>
      <c r="O6" s="81">
        <f>สทล.!Q7+สทล.!Q11+สทล.!Q12+สทล.!Q13+สทล.!Q14</f>
        <v>0</v>
      </c>
      <c r="P6" s="81">
        <f>สทล.!R7+สทล.!R11+สทล.!R12+สทล.!R13+สทล.!R14</f>
        <v>410.57600000000002</v>
      </c>
      <c r="Q6" s="81">
        <f>สทล.!S7+สทล.!S11+สทล.!S12+สทล.!S13+สทล.!S14</f>
        <v>654.98599999999988</v>
      </c>
      <c r="R6" s="80">
        <f>สทล.!T7+สทล.!T11+สทล.!T12+สทล.!T13+สทล.!T14</f>
        <v>0</v>
      </c>
      <c r="S6" s="80">
        <f>สทล.!U7+สทล.!U11+สทล.!U12+สทล.!U13+สทล.!U14</f>
        <v>0</v>
      </c>
      <c r="T6" s="80">
        <f>สทล.!V7+สทล.!V11+สทล.!V12+สทล.!V13+สทล.!V14</f>
        <v>0</v>
      </c>
      <c r="U6" s="80">
        <f>สทล.!W7+สทล.!W11+สทล.!W12+สทล.!W13+สทล.!W14</f>
        <v>0</v>
      </c>
      <c r="V6" s="80">
        <f>สทล.!X7+สทล.!X11+สทล.!X12+สทล.!X13+สทล.!X14</f>
        <v>0</v>
      </c>
      <c r="W6" s="80">
        <f>สทล.!Y7+สทล.!Y11+สทล.!Y12+สทล.!Y13+สทล.!Y14</f>
        <v>0</v>
      </c>
      <c r="X6" s="80">
        <f>สทล.!Z7+สทล.!Z11+สทล.!Z12+สทล.!Z13+สทล.!Z14</f>
        <v>0</v>
      </c>
      <c r="Y6" s="80">
        <f>สทล.!AA7+สทล.!AA11+สทล.!AA12+สทล.!AA13+สทล.!AA14</f>
        <v>0</v>
      </c>
      <c r="Z6" s="182">
        <f>สทล.!AB7+สทล.!AB11+สทล.!AB12+สทล.!AB13+สทล.!AB14</f>
        <v>585.08899999999994</v>
      </c>
      <c r="AA6" s="182">
        <f>สทล.!AC7+สทล.!AC11+สทล.!AC12+สทล.!AC13+สทล.!AC14</f>
        <v>1531.9180000000001</v>
      </c>
      <c r="AB6" s="182">
        <f>สทล.!AD7+สทล.!AD11+สทล.!AD12+สทล.!AD13+สทล.!AD14</f>
        <v>14871.220000000001</v>
      </c>
      <c r="AC6" s="182">
        <f>สทล.!AE7+สทล.!AE11+สทล.!AE12+สทล.!AE13+สทล.!AE14</f>
        <v>21982.834000000003</v>
      </c>
      <c r="AD6" s="182">
        <f>สทล.!AF7+สทล.!AF11+สทล.!AF12+สทล.!AF13+สทล.!AF14</f>
        <v>0</v>
      </c>
      <c r="AE6" s="182">
        <f>สทล.!AG7+สทล.!AG11+สทล.!AG12+สทล.!AG13+สทล.!AG14</f>
        <v>0</v>
      </c>
      <c r="AF6" s="182">
        <f>สทล.!AH7+สทล.!AH11+สทล.!AH12+สทล.!AH13+สทล.!AH14</f>
        <v>15456.309000000001</v>
      </c>
      <c r="AG6" s="182">
        <f>สทล.!AI7+สทล.!AI11+สทล.!AI12+สทล.!AI13+สทล.!AI14</f>
        <v>23514.752</v>
      </c>
    </row>
    <row r="7" spans="1:33" x14ac:dyDescent="0.55000000000000004">
      <c r="A7" s="79" t="s">
        <v>274</v>
      </c>
      <c r="B7" s="173">
        <f>สทล.!D15+สทล.!D16+สทล.!D17+สทล.!D18+สทล.!D24</f>
        <v>1713.9770000000001</v>
      </c>
      <c r="C7" s="173">
        <f>สทล.!E15+สทล.!E16+สทล.!E17+สทล.!E18+สทล.!E24</f>
        <v>5075.625</v>
      </c>
      <c r="D7" s="173">
        <f>สทล.!F15+สทล.!F16+สทล.!F17+สทล.!F18+สทล.!F24</f>
        <v>9312.3739999999998</v>
      </c>
      <c r="E7" s="173">
        <f>สทล.!G15+สทล.!G16+สทล.!G17+สทล.!G18+สทล.!G24</f>
        <v>15478.519499999999</v>
      </c>
      <c r="F7" s="173">
        <f>สทล.!H15+สทล.!H16+สทล.!H17+สทล.!H18+สทล.!H24</f>
        <v>11.366999999999999</v>
      </c>
      <c r="G7" s="173">
        <f>สทล.!I15+สทล.!I16+สทล.!I17+สทล.!I18+สทล.!I24</f>
        <v>11.366999999999999</v>
      </c>
      <c r="H7" s="173">
        <f>สทล.!J15+สทล.!J16+สทล.!J17+สทล.!J18+สทล.!J24</f>
        <v>11037.717999999997</v>
      </c>
      <c r="I7" s="173">
        <f>สทล.!K15+สทล.!K16+สทล.!K17+สทล.!K18+สทล.!K24</f>
        <v>20565.511500000001</v>
      </c>
      <c r="J7" s="81">
        <f>สทล.!L15+สทล.!L16+สทล.!L17+สทล.!L18+สทล.!L24</f>
        <v>40.353000000000002</v>
      </c>
      <c r="K7" s="81">
        <f>สทล.!M15+สทล.!M16+สทล.!M17+สทล.!M18+สทล.!M24</f>
        <v>96.955000000000013</v>
      </c>
      <c r="L7" s="81">
        <f>สทล.!N15+สทล.!N16+สทล.!N17+สทล.!N18+สทล.!N24</f>
        <v>145.11600000000001</v>
      </c>
      <c r="M7" s="81">
        <f>สทล.!O15+สทล.!O16+สทล.!O17+สทล.!O18+สทล.!O24</f>
        <v>276.32900000000001</v>
      </c>
      <c r="N7" s="81">
        <f>สทล.!P15+สทล.!P16+สทล.!P17+สทล.!P18+สทล.!P24</f>
        <v>0</v>
      </c>
      <c r="O7" s="81">
        <f>สทล.!Q15+สทล.!Q16+สทล.!Q17+สทล.!Q18+สทล.!Q24</f>
        <v>0</v>
      </c>
      <c r="P7" s="81">
        <f>สทล.!R15+สทล.!R16+สทล.!R17+สทล.!R18+สทล.!R24</f>
        <v>185.46900000000002</v>
      </c>
      <c r="Q7" s="81">
        <f>สทล.!S15+สทล.!S16+สทล.!S17+สทล.!S18+สทล.!S24</f>
        <v>373.28399999999999</v>
      </c>
      <c r="R7" s="80">
        <f>สทล.!T15+สทล.!T16+สทล.!T17+สทล.!T18+สทล.!T24</f>
        <v>0</v>
      </c>
      <c r="S7" s="80">
        <f>สทล.!U15+สทล.!U16+สทล.!U17+สทล.!U18+สทล.!U24</f>
        <v>0</v>
      </c>
      <c r="T7" s="80">
        <f>สทล.!V15+สทล.!V16+สทล.!V17+สทล.!V18+สทล.!V24</f>
        <v>0</v>
      </c>
      <c r="U7" s="80">
        <f>สทล.!W15+สทล.!W16+สทล.!W17+สทล.!W18+สทล.!W24</f>
        <v>0</v>
      </c>
      <c r="V7" s="80">
        <f>สทล.!X15+สทล.!X16+สทล.!X17+สทล.!X18+สทล.!X24</f>
        <v>0</v>
      </c>
      <c r="W7" s="80">
        <f>สทล.!Y15+สทล.!Y16+สทล.!Y17+สทล.!Y18+สทล.!Y24</f>
        <v>0</v>
      </c>
      <c r="X7" s="80">
        <f>สทล.!Z15+สทล.!Z16+สทล.!Z17+สทล.!Z18+สทล.!Z24</f>
        <v>0</v>
      </c>
      <c r="Y7" s="80">
        <f>สทล.!AA15+สทล.!AA16+สทล.!AA17+สทล.!AA18+สทล.!AA24</f>
        <v>0</v>
      </c>
      <c r="Z7" s="182">
        <f>สทล.!AB15+สทล.!AB16+สทล.!AB17+สทล.!AB18+สทล.!AB24</f>
        <v>1754.33</v>
      </c>
      <c r="AA7" s="182">
        <f>สทล.!AC15+สทล.!AC16+สทล.!AC17+สทล.!AC18+สทล.!AC24</f>
        <v>5172.579999999999</v>
      </c>
      <c r="AB7" s="182">
        <f>สทล.!AD15+สทล.!AD16+สทล.!AD17+สทล.!AD18+สทล.!AD24</f>
        <v>9457.489999999998</v>
      </c>
      <c r="AC7" s="182">
        <f>สทล.!AE15+สทล.!AE16+สทล.!AE17+สทล.!AE18+สทล.!AE24</f>
        <v>15754.848499999998</v>
      </c>
      <c r="AD7" s="182">
        <f>สทล.!AF15+สทล.!AF16+สทล.!AF17+สทล.!AF18+สทล.!AF24</f>
        <v>11.366999999999999</v>
      </c>
      <c r="AE7" s="182">
        <f>สทล.!AG15+สทล.!AG16+สทล.!AG17+สทล.!AG18+สทล.!AG24</f>
        <v>11.366999999999999</v>
      </c>
      <c r="AF7" s="182">
        <f>สทล.!AH15+สทล.!AH16+สทล.!AH17+สทล.!AH18+สทล.!AH24</f>
        <v>11223.186999999998</v>
      </c>
      <c r="AG7" s="182">
        <f>สทล.!AI15+สทล.!AI16+สทล.!AI17+สทล.!AI18+สทล.!AI24</f>
        <v>20938.7955</v>
      </c>
    </row>
    <row r="8" spans="1:33" x14ac:dyDescent="0.55000000000000004">
      <c r="A8" s="82" t="s">
        <v>275</v>
      </c>
      <c r="B8" s="174">
        <f>สทล.!D19+สทล.!D20+สทล.!D21+สทล.!D22</f>
        <v>304.41200000000003</v>
      </c>
      <c r="C8" s="174">
        <f>สทล.!E19+สทล.!E20+สทล.!E21+สทล.!E22</f>
        <v>755.54600000000005</v>
      </c>
      <c r="D8" s="174">
        <f>สทล.!F19+สทล.!F20+สทล.!F21+สทล.!F22</f>
        <v>9291.2210000000014</v>
      </c>
      <c r="E8" s="174">
        <f>สทล.!G19+สทล.!G20+สทล.!G21+สทล.!G22</f>
        <v>13919.588</v>
      </c>
      <c r="F8" s="174">
        <f>สทล.!H19+สทล.!H20+สทล.!H21+สทล.!H22</f>
        <v>0</v>
      </c>
      <c r="G8" s="174">
        <f>สทล.!I19+สทล.!I20+สทล.!I21+สทล.!I22</f>
        <v>0</v>
      </c>
      <c r="H8" s="174">
        <f>สทล.!J19+สทล.!J20+สทล.!J21+สทล.!J22</f>
        <v>9595.6329999999998</v>
      </c>
      <c r="I8" s="174">
        <f>สทล.!K19+สทล.!K20+สทล.!K21+สทล.!K22</f>
        <v>14675.134</v>
      </c>
      <c r="J8" s="84">
        <f>สทล.!L19+สทล.!L20+สทล.!L21+สทล.!L22</f>
        <v>11.029</v>
      </c>
      <c r="K8" s="84">
        <f>สทล.!M19+สทล.!M20+สทล.!M21+สทล.!M22</f>
        <v>22.908999999999999</v>
      </c>
      <c r="L8" s="84">
        <f>สทล.!N19+สทล.!N20+สทล.!N21+สทล.!N22</f>
        <v>336.31200000000007</v>
      </c>
      <c r="M8" s="84">
        <f>สทล.!O19+สทล.!O20+สทล.!O21+สทล.!O22</f>
        <v>503.50700000000006</v>
      </c>
      <c r="N8" s="84">
        <f>สทล.!P19+สทล.!P20+สทล.!P21+สทล.!P22</f>
        <v>0</v>
      </c>
      <c r="O8" s="84">
        <f>สทล.!Q19+สทล.!Q20+สทล.!Q21+สทล.!Q22</f>
        <v>0</v>
      </c>
      <c r="P8" s="84">
        <f>สทล.!R19+สทล.!R20+สทล.!R21+สทล.!R22</f>
        <v>347.34100000000001</v>
      </c>
      <c r="Q8" s="84">
        <f>สทล.!S19+สทล.!S20+สทล.!S21+สทล.!S22</f>
        <v>526.41599999999994</v>
      </c>
      <c r="R8" s="83">
        <f>สทล.!T19+สทล.!T20+สทล.!T21+สทล.!T22</f>
        <v>0</v>
      </c>
      <c r="S8" s="83">
        <f>สทล.!U19+สทล.!U20+สทล.!U21+สทล.!U22</f>
        <v>0</v>
      </c>
      <c r="T8" s="83">
        <f>สทล.!V19+สทล.!V20+สทล.!V21+สทล.!V22</f>
        <v>0</v>
      </c>
      <c r="U8" s="83">
        <f>สทล.!W19+สทล.!W20+สทล.!W21+สทล.!W22</f>
        <v>0</v>
      </c>
      <c r="V8" s="83">
        <f>สทล.!X19+สทล.!X20+สทล.!X21+สทล.!X22</f>
        <v>0</v>
      </c>
      <c r="W8" s="83">
        <f>สทล.!Y19+สทล.!Y20+สทล.!Y21+สทล.!Y22</f>
        <v>0</v>
      </c>
      <c r="X8" s="83">
        <f>สทล.!Z19+สทล.!Z20+สทล.!Z21+สทล.!Z22</f>
        <v>0</v>
      </c>
      <c r="Y8" s="83">
        <f>สทล.!AA19+สทล.!AA20+สทล.!AA21+สทล.!AA22</f>
        <v>0</v>
      </c>
      <c r="Z8" s="183">
        <f>สทล.!AB19+สทล.!AB20+สทล.!AB21+สทล.!AB22</f>
        <v>315.44099999999997</v>
      </c>
      <c r="AA8" s="183">
        <f>สทล.!AC19+สทล.!AC20+สทล.!AC21+สทล.!AC22</f>
        <v>778.45500000000015</v>
      </c>
      <c r="AB8" s="183">
        <f>สทล.!AD19+สทล.!AD20+สทล.!AD21+สทล.!AD22</f>
        <v>9627.5329999999994</v>
      </c>
      <c r="AC8" s="183">
        <f>สทล.!AE19+สทล.!AE20+สทล.!AE21+สทล.!AE22</f>
        <v>14423.095000000001</v>
      </c>
      <c r="AD8" s="183">
        <f>สทล.!AF19+สทล.!AF20+สทล.!AF21+สทล.!AF22</f>
        <v>0</v>
      </c>
      <c r="AE8" s="183">
        <f>สทล.!AG19+สทล.!AG20+สทล.!AG21+สทล.!AG22</f>
        <v>0</v>
      </c>
      <c r="AF8" s="183">
        <f>สทล.!AH19+สทล.!AH20+สทล.!AH21+สทล.!AH22</f>
        <v>9942.9739999999983</v>
      </c>
      <c r="AG8" s="183">
        <f>สทล.!AI19+สทล.!AI20+สทล.!AI21+สทล.!AI22</f>
        <v>15201.550000000001</v>
      </c>
    </row>
    <row r="9" spans="1:33" s="68" customFormat="1" x14ac:dyDescent="0.55000000000000004">
      <c r="A9" s="85" t="s">
        <v>230</v>
      </c>
      <c r="B9" s="175">
        <f>SUM(B5:B8)</f>
        <v>3262.1819999999998</v>
      </c>
      <c r="C9" s="175">
        <f t="shared" ref="C9:AG9" si="0">SUM(C5:C8)</f>
        <v>8970.4860000000008</v>
      </c>
      <c r="D9" s="175">
        <f t="shared" si="0"/>
        <v>47736.741000000009</v>
      </c>
      <c r="E9" s="175">
        <f t="shared" si="0"/>
        <v>69576.872499999998</v>
      </c>
      <c r="F9" s="175">
        <f t="shared" si="0"/>
        <v>45.258999999999993</v>
      </c>
      <c r="G9" s="175">
        <f t="shared" si="0"/>
        <v>45.258999999999993</v>
      </c>
      <c r="H9" s="175">
        <f t="shared" si="0"/>
        <v>51044.182000000001</v>
      </c>
      <c r="I9" s="175">
        <f t="shared" si="0"/>
        <v>78592.617500000008</v>
      </c>
      <c r="J9" s="86">
        <f t="shared" si="0"/>
        <v>154.37700000000001</v>
      </c>
      <c r="K9" s="86">
        <f t="shared" si="0"/>
        <v>372.99200000000002</v>
      </c>
      <c r="L9" s="86">
        <f t="shared" si="0"/>
        <v>1196.7090000000001</v>
      </c>
      <c r="M9" s="86">
        <f t="shared" si="0"/>
        <v>1719.944</v>
      </c>
      <c r="N9" s="86">
        <f t="shared" si="0"/>
        <v>0</v>
      </c>
      <c r="O9" s="86">
        <f t="shared" si="0"/>
        <v>0</v>
      </c>
      <c r="P9" s="86">
        <f t="shared" si="0"/>
        <v>1351.086</v>
      </c>
      <c r="Q9" s="86">
        <f t="shared" si="0"/>
        <v>2092.9359999999997</v>
      </c>
      <c r="R9" s="87">
        <f t="shared" si="0"/>
        <v>0</v>
      </c>
      <c r="S9" s="87">
        <f t="shared" si="0"/>
        <v>0</v>
      </c>
      <c r="T9" s="87">
        <f t="shared" si="0"/>
        <v>0</v>
      </c>
      <c r="U9" s="87">
        <f t="shared" si="0"/>
        <v>0</v>
      </c>
      <c r="V9" s="87">
        <f t="shared" si="0"/>
        <v>0</v>
      </c>
      <c r="W9" s="87">
        <f t="shared" si="0"/>
        <v>0</v>
      </c>
      <c r="X9" s="87">
        <f t="shared" si="0"/>
        <v>0</v>
      </c>
      <c r="Y9" s="87">
        <f t="shared" si="0"/>
        <v>0</v>
      </c>
      <c r="Z9" s="184">
        <f t="shared" si="0"/>
        <v>3416.5589999999997</v>
      </c>
      <c r="AA9" s="184">
        <f t="shared" si="0"/>
        <v>9343.4779999999992</v>
      </c>
      <c r="AB9" s="184">
        <f t="shared" si="0"/>
        <v>48933.45</v>
      </c>
      <c r="AC9" s="184">
        <f t="shared" si="0"/>
        <v>71296.816500000015</v>
      </c>
      <c r="AD9" s="184">
        <f t="shared" si="0"/>
        <v>45.258999999999993</v>
      </c>
      <c r="AE9" s="184">
        <f t="shared" si="0"/>
        <v>45.258999999999993</v>
      </c>
      <c r="AF9" s="184">
        <f t="shared" si="0"/>
        <v>52395.267999999996</v>
      </c>
      <c r="AG9" s="184">
        <f t="shared" si="0"/>
        <v>80685.553499999995</v>
      </c>
    </row>
    <row r="10" spans="1:33" s="166" customFormat="1" x14ac:dyDescent="0.55000000000000004">
      <c r="A10" s="164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</row>
    <row r="11" spans="1:33" s="89" customFormat="1" ht="21.75" x14ac:dyDescent="0.5">
      <c r="A11" s="88" t="s">
        <v>276</v>
      </c>
      <c r="B11" s="88" t="s">
        <v>277</v>
      </c>
      <c r="AF11" s="90"/>
      <c r="AG11" s="91"/>
    </row>
    <row r="12" spans="1:33" s="89" customFormat="1" ht="21.75" x14ac:dyDescent="0.5">
      <c r="B12" s="88" t="s">
        <v>278</v>
      </c>
      <c r="AG12" s="92"/>
    </row>
  </sheetData>
  <mergeCells count="21">
    <mergeCell ref="Z2:AG2"/>
    <mergeCell ref="B3:C3"/>
    <mergeCell ref="D3:E3"/>
    <mergeCell ref="F3:G3"/>
    <mergeCell ref="H3:I3"/>
    <mergeCell ref="J3:K3"/>
    <mergeCell ref="V3:W3"/>
    <mergeCell ref="A2:A4"/>
    <mergeCell ref="B2:I2"/>
    <mergeCell ref="J2:Q2"/>
    <mergeCell ref="R2:Y2"/>
    <mergeCell ref="L3:M3"/>
    <mergeCell ref="N3:O3"/>
    <mergeCell ref="P3:Q3"/>
    <mergeCell ref="R3:S3"/>
    <mergeCell ref="T3:U3"/>
    <mergeCell ref="X3:Y3"/>
    <mergeCell ref="Z3:AA3"/>
    <mergeCell ref="AB3:AC3"/>
    <mergeCell ref="AD3:AE3"/>
    <mergeCell ref="AF3:A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แขวง</vt:lpstr>
      <vt:lpstr>สทล.</vt:lpstr>
      <vt:lpstr>ภาค</vt:lpstr>
      <vt:lpstr>สทล.!JR_PAGE_ANCHOR_0_1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2025-12-03T07:40:22Z</dcterms:created>
  <dcterms:modified xsi:type="dcterms:W3CDTF">2026-06-19T03:34:48Z</dcterms:modified>
</cp:coreProperties>
</file>