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ด่วนพี่โอ๋\180564\หนังสือ การติดตามงาน งบกลาง\ให้พี่กิ๊ก\"/>
    </mc:Choice>
  </mc:AlternateContent>
  <bookViews>
    <workbookView xWindow="-105" yWindow="-105" windowWidth="23250" windowHeight="12570"/>
  </bookViews>
  <sheets>
    <sheet name="งบกลางครั้งที่ 1 (แนบ 2)" sheetId="1" r:id="rId1"/>
    <sheet name="งบกลางครั้งที่ 1 (แนบ 3)" sheetId="2" r:id="rId2"/>
  </sheets>
  <definedNames>
    <definedName name="_xlnm._FilterDatabase" localSheetId="0" hidden="1">'งบกลางครั้งที่ 1 (แนบ 2)'!$A$4:$Y$44</definedName>
    <definedName name="_xlnm._FilterDatabase" localSheetId="1" hidden="1">'งบกลางครั้งที่ 1 (แนบ 3)'!$A$4:$AF$44</definedName>
    <definedName name="_xlnm.Print_Area" localSheetId="0">'งบกลางครั้งที่ 1 (แนบ 2)'!$A$1:$Y$60</definedName>
    <definedName name="_xlnm.Print_Titles" localSheetId="0">'งบกลางครั้งที่ 1 (แนบ 2)'!$1:$4</definedName>
    <definedName name="_xlnm.Print_Titles" localSheetId="1">'งบกลางครั้งที่ 1 (แนบ 3)'!$1:$4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4" i="1" l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N45" i="2" l="1"/>
  <c r="M45" i="2"/>
  <c r="N45" i="1" l="1"/>
  <c r="W45" i="1" l="1"/>
  <c r="U45" i="1"/>
  <c r="T45" i="1"/>
  <c r="S45" i="1"/>
  <c r="R45" i="1"/>
  <c r="P45" i="1"/>
  <c r="O45" i="1"/>
  <c r="V44" i="1" l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U1" i="1" l="1"/>
  <c r="M45" i="1"/>
</calcChain>
</file>

<file path=xl/sharedStrings.xml><?xml version="1.0" encoding="utf-8"?>
<sst xmlns="http://schemas.openxmlformats.org/spreadsheetml/2006/main" count="910" uniqueCount="269">
  <si>
    <t>วงเงินรวม (บาท)</t>
  </si>
  <si>
    <t>ไม่ระบุ</t>
  </si>
  <si>
    <t>0</t>
  </si>
  <si>
    <t>5+812</t>
  </si>
  <si>
    <t>5+742</t>
  </si>
  <si>
    <t>โรงเหล็ก - ห้วยพาน ตอน 1</t>
  </si>
  <si>
    <t>0100</t>
  </si>
  <si>
    <t>4186</t>
  </si>
  <si>
    <t>40</t>
  </si>
  <si>
    <t>แห่ง</t>
  </si>
  <si>
    <t>1</t>
  </si>
  <si>
    <t>RT</t>
  </si>
  <si>
    <t>0+326</t>
  </si>
  <si>
    <t>0+325</t>
  </si>
  <si>
    <t>สุคิริน - ไอร์ตากอ</t>
  </si>
  <si>
    <t>4241</t>
  </si>
  <si>
    <t>นราธิวาส</t>
  </si>
  <si>
    <t>18</t>
  </si>
  <si>
    <t>39</t>
  </si>
  <si>
    <t>-</t>
  </si>
  <si>
    <t>197+238</t>
  </si>
  <si>
    <t>197+237</t>
  </si>
  <si>
    <t>ปูต๊ะ - สะปอม ตอน 2</t>
  </si>
  <si>
    <t>0302</t>
  </si>
  <si>
    <t>42</t>
  </si>
  <si>
    <t>38</t>
  </si>
  <si>
    <t>198+972</t>
  </si>
  <si>
    <t>198+971</t>
  </si>
  <si>
    <t>ปูต๊ะ - สะปอม ตอน 1</t>
  </si>
  <si>
    <t>37</t>
  </si>
  <si>
    <t>2+100</t>
  </si>
  <si>
    <t>0+950</t>
  </si>
  <si>
    <t>ตลาดฉุ้น - บ้านซา</t>
  </si>
  <si>
    <t>4347</t>
  </si>
  <si>
    <t>ตรัง</t>
  </si>
  <si>
    <t>17</t>
  </si>
  <si>
    <t>36</t>
  </si>
  <si>
    <t>29+300</t>
  </si>
  <si>
    <t>29+000</t>
  </si>
  <si>
    <t>ท่างิ้ว - ทุ่งชุมพล</t>
  </si>
  <si>
    <t>0102</t>
  </si>
  <si>
    <t>4270</t>
  </si>
  <si>
    <t>35</t>
  </si>
  <si>
    <t>9+212</t>
  </si>
  <si>
    <t>7+310</t>
  </si>
  <si>
    <t>ห้วยนาง - บ้านซา</t>
  </si>
  <si>
    <t>4258</t>
  </si>
  <si>
    <t>34</t>
  </si>
  <si>
    <t>21+650</t>
  </si>
  <si>
    <t>20+400</t>
  </si>
  <si>
    <t>ท่าโรงช้าง - ควนสามัคคี ตอน 2</t>
  </si>
  <si>
    <t>0101</t>
  </si>
  <si>
    <t>4133</t>
  </si>
  <si>
    <t>16</t>
  </si>
  <si>
    <t>33</t>
  </si>
  <si>
    <t>11+900</t>
  </si>
  <si>
    <t>11+300</t>
  </si>
  <si>
    <t>ท่าโรงช้าง - ควนสามัคคี ตอน 1</t>
  </si>
  <si>
    <t>32</t>
  </si>
  <si>
    <t>74+885</t>
  </si>
  <si>
    <t>74+270</t>
  </si>
  <si>
    <t>เวียงสระ - บางสวรรค์ ตอน 2</t>
  </si>
  <si>
    <t>0202</t>
  </si>
  <si>
    <t>4009</t>
  </si>
  <si>
    <t>31</t>
  </si>
  <si>
    <t>78+100</t>
  </si>
  <si>
    <t>เวียงสระ - บางสวรรค์ ตอน 1</t>
  </si>
  <si>
    <t>30</t>
  </si>
  <si>
    <t>88+375</t>
  </si>
  <si>
    <t>88+175</t>
  </si>
  <si>
    <t>บางสวรรค์ - ทรัพย์ทวี</t>
  </si>
  <si>
    <t>0200</t>
  </si>
  <si>
    <t>44</t>
  </si>
  <si>
    <t>29</t>
  </si>
  <si>
    <t>24+800</t>
  </si>
  <si>
    <t>24+300</t>
  </si>
  <si>
    <t>เขาหมอน-บ้านพ่วง</t>
  </si>
  <si>
    <t>4177</t>
  </si>
  <si>
    <t>28</t>
  </si>
  <si>
    <t>178+000</t>
  </si>
  <si>
    <t>175+700</t>
  </si>
  <si>
    <t>บางกุ้ง-เขาหัวช้าง</t>
  </si>
  <si>
    <t>0402</t>
  </si>
  <si>
    <t>401</t>
  </si>
  <si>
    <t>27</t>
  </si>
  <si>
    <t>132+000</t>
  </si>
  <si>
    <t>129+900</t>
  </si>
  <si>
    <t>ท่าเรือ - หินโงก</t>
  </si>
  <si>
    <t>26</t>
  </si>
  <si>
    <t>25+165</t>
  </si>
  <si>
    <t>25+164</t>
  </si>
  <si>
    <t>บางน้ำจืด - ตะกุกเหนือ</t>
  </si>
  <si>
    <t>4262</t>
  </si>
  <si>
    <t>25</t>
  </si>
  <si>
    <t>18+538</t>
  </si>
  <si>
    <t>18+537</t>
  </si>
  <si>
    <t>หนองไทร - ยวนสาว</t>
  </si>
  <si>
    <t>4247</t>
  </si>
  <si>
    <t>24</t>
  </si>
  <si>
    <t>29+750</t>
  </si>
  <si>
    <t>27+952</t>
  </si>
  <si>
    <t>สวนแตง - ไชยา</t>
  </si>
  <si>
    <t>0201</t>
  </si>
  <si>
    <t>4112</t>
  </si>
  <si>
    <t>23</t>
  </si>
  <si>
    <t>151+264</t>
  </si>
  <si>
    <t>151+263</t>
  </si>
  <si>
    <t>กิโลศูนย์ - หนองบัว</t>
  </si>
  <si>
    <t>22</t>
  </si>
  <si>
    <t>132+326</t>
  </si>
  <si>
    <t>131+326</t>
  </si>
  <si>
    <t>เกาะมุกข์ - ควนรา</t>
  </si>
  <si>
    <t>41</t>
  </si>
  <si>
    <t>21</t>
  </si>
  <si>
    <t>116+400</t>
  </si>
  <si>
    <t>115+900</t>
  </si>
  <si>
    <t>สวนสมบูรณ์ - เกาะมุกข์</t>
  </si>
  <si>
    <t>20</t>
  </si>
  <si>
    <t>13+314</t>
  </si>
  <si>
    <t>13+313</t>
  </si>
  <si>
    <t>โคกทราย - ปากพะยูน</t>
  </si>
  <si>
    <t>4181</t>
  </si>
  <si>
    <t>พัทลุง</t>
  </si>
  <si>
    <t>19</t>
  </si>
  <si>
    <t>9+307</t>
  </si>
  <si>
    <t>9+306</t>
  </si>
  <si>
    <t>ควนดินสอ - เขาปู่ ตอน 3</t>
  </si>
  <si>
    <t>4163</t>
  </si>
  <si>
    <t>26+274</t>
  </si>
  <si>
    <t>26+273</t>
  </si>
  <si>
    <t>ควนดินสอ - เขาปู่ ตอน 2</t>
  </si>
  <si>
    <t>25+187</t>
  </si>
  <si>
    <t>25+186</t>
  </si>
  <si>
    <t>ควนดินสอ - เขาปู่ ตอน 1</t>
  </si>
  <si>
    <t>28+700</t>
  </si>
  <si>
    <t>28+400</t>
  </si>
  <si>
    <t>โหล๊ะจังกระ - บ้านนา ตอน 2</t>
  </si>
  <si>
    <t>4122</t>
  </si>
  <si>
    <t>15</t>
  </si>
  <si>
    <t>50+263</t>
  </si>
  <si>
    <t>50+262</t>
  </si>
  <si>
    <t>โหล๊ะจังกระ - บ้านนา ตอน 1</t>
  </si>
  <si>
    <t>14</t>
  </si>
  <si>
    <t>4+000</t>
  </si>
  <si>
    <t>2+900</t>
  </si>
  <si>
    <t>สี่แยกช่องโก - ทุ่งข่า</t>
  </si>
  <si>
    <t>4048</t>
  </si>
  <si>
    <t>13</t>
  </si>
  <si>
    <t>8+621</t>
  </si>
  <si>
    <t>8+620</t>
  </si>
  <si>
    <t>ร่อนพิบูลย์ - ควนเกย</t>
  </si>
  <si>
    <t>4319</t>
  </si>
  <si>
    <t>12</t>
  </si>
  <si>
    <t>45+948</t>
  </si>
  <si>
    <t>43+945</t>
  </si>
  <si>
    <t>ควนหนองหงส์ - น้ำตก</t>
  </si>
  <si>
    <t>4151</t>
  </si>
  <si>
    <t>11</t>
  </si>
  <si>
    <t>21+000</t>
  </si>
  <si>
    <t>16+100</t>
  </si>
  <si>
    <t>ทุ่งใหญ่ - ช้างกลาง</t>
  </si>
  <si>
    <t>4019</t>
  </si>
  <si>
    <t>10</t>
  </si>
  <si>
    <t>LT+RT</t>
  </si>
  <si>
    <t>11+000</t>
  </si>
  <si>
    <t>9+550</t>
  </si>
  <si>
    <t>ไม้หลา - ลานสกา</t>
  </si>
  <si>
    <t>4238</t>
  </si>
  <si>
    <t>นครศรีธรรมราชที่ 1</t>
  </si>
  <si>
    <t>9</t>
  </si>
  <si>
    <t>6+210</t>
  </si>
  <si>
    <t>0+000</t>
  </si>
  <si>
    <t>ท่าพุด - ยอดเหลือง</t>
  </si>
  <si>
    <t>4189</t>
  </si>
  <si>
    <t>8</t>
  </si>
  <si>
    <t>9+000</t>
  </si>
  <si>
    <t>ห้วยพาน - น้ำตกกรุงชิง</t>
  </si>
  <si>
    <t>4188</t>
  </si>
  <si>
    <t>7</t>
  </si>
  <si>
    <t>14+740</t>
  </si>
  <si>
    <t>12+250</t>
  </si>
  <si>
    <t>โรงเหล็ก - ห้วยพาน ตอน 3</t>
  </si>
  <si>
    <t>6</t>
  </si>
  <si>
    <t>8+450</t>
  </si>
  <si>
    <t>6+000</t>
  </si>
  <si>
    <t>โรงเหล็ก - ห้วยพาน ตอน 2</t>
  </si>
  <si>
    <t>5</t>
  </si>
  <si>
    <t>3+700</t>
  </si>
  <si>
    <t>1+800</t>
  </si>
  <si>
    <t>สิชล - จอมทอง</t>
  </si>
  <si>
    <t>4161</t>
  </si>
  <si>
    <t>4</t>
  </si>
  <si>
    <t>7+900</t>
  </si>
  <si>
    <t>6+150</t>
  </si>
  <si>
    <t>บ้านตาล - เขาธง</t>
  </si>
  <si>
    <t>4015</t>
  </si>
  <si>
    <t>3</t>
  </si>
  <si>
    <t>227+200</t>
  </si>
  <si>
    <t>224+500</t>
  </si>
  <si>
    <t>เขาหัวช้าง - สิชล</t>
  </si>
  <si>
    <t>0501</t>
  </si>
  <si>
    <t>2</t>
  </si>
  <si>
    <t>257+000</t>
  </si>
  <si>
    <t>255+225</t>
  </si>
  <si>
    <t>สิชล - ท่าแพ</t>
  </si>
  <si>
    <t>0502</t>
  </si>
  <si>
    <t>(วว/ดด/ปป)</t>
  </si>
  <si>
    <t>หน่วย</t>
  </si>
  <si>
    <t>จำนวน</t>
  </si>
  <si>
    <t>ทิศทาง</t>
  </si>
  <si>
    <t>สิ้นสุด</t>
  </si>
  <si>
    <t>เริ่มต้น</t>
  </si>
  <si>
    <t>ตอนควบคุม</t>
  </si>
  <si>
    <t>หมายเลข</t>
  </si>
  <si>
    <t>วันที่
ประกาศผลฯ</t>
  </si>
  <si>
    <t>วันที่
เสนอราคา</t>
  </si>
  <si>
    <t>วันที่
ประกาศประกวด</t>
  </si>
  <si>
    <t>วันที่
ลงเผยแพร่ TOR</t>
  </si>
  <si>
    <t>ปริมาณงาน</t>
  </si>
  <si>
    <t>กม.ดำเนินการ</t>
  </si>
  <si>
    <t>ชื่อตอน/โครงการ</t>
  </si>
  <si>
    <t>ทางหลวง</t>
  </si>
  <si>
    <t>ID Code</t>
  </si>
  <si>
    <t>สทล.</t>
  </si>
  <si>
    <t>ลำดับที่</t>
  </si>
  <si>
    <t>วันที่คาดการณ์</t>
  </si>
  <si>
    <t>สถานะ</t>
  </si>
  <si>
    <t>แผนการดำเนินการจัดซื้อจัดจ้าง งบกลาง ครั้งที่ 1 ประจำปี 2564</t>
  </si>
  <si>
    <t>ครม.อนุมัติ</t>
  </si>
  <si>
    <t>สงป. อนุมัติ</t>
  </si>
  <si>
    <t>วงเงิน
(บาท)</t>
  </si>
  <si>
    <t>วันที่
ลงนามสัญญา</t>
  </si>
  <si>
    <t>ระยะเวลาดำเนินการ</t>
  </si>
  <si>
    <t>(วัน)</t>
  </si>
  <si>
    <t>พ.ศ.2564</t>
  </si>
  <si>
    <t>พ.ศ.2565 (กันจ่าย)</t>
  </si>
  <si>
    <t>หมายเหตุ</t>
  </si>
  <si>
    <t>หมายเหตุ :</t>
  </si>
  <si>
    <t>แขวงทางหลวง</t>
  </si>
  <si>
    <t>รวม</t>
  </si>
  <si>
    <t>(3) คิดประมาณที่ 10 วัน หลังจาก สร. ได้รับผลประกกวดฯ จาก สทล.</t>
  </si>
  <si>
    <t>(4) คำนวณจากวันที่ลงนามสัญญาบวกกับระยะเวลาดำเนินการ</t>
  </si>
  <si>
    <t>วันที่
สร. เห็นชอบ
(1)</t>
  </si>
  <si>
    <t>วันที่ คค.ทราบร่าง TOR
(2)</t>
  </si>
  <si>
    <t>แผนการเบิกจ่าย งบกลาง ประจำปี พ.ศ. 2564 (ร้อยละ)</t>
  </si>
  <si>
    <t>รวมจำนวน 40 แผน</t>
  </si>
  <si>
    <t>นครศรีธรรมราชที่ 2</t>
  </si>
  <si>
    <t>สุราษฎร์ธานีที่ 1</t>
  </si>
  <si>
    <t>สุราษฎร์ธานีที่ 2</t>
  </si>
  <si>
    <t>สุราษฎร์ธานีที่ 3</t>
  </si>
  <si>
    <t>แผนการเบิกจ่าย งบกลาง ครั้งที่ 1 ประจำปี 2564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</si>
  <si>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</si>
  <si>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</si>
  <si>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</si>
  <si>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</si>
  <si>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</si>
  <si>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</si>
  <si>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</si>
  <si>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</si>
  <si>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</si>
  <si>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</si>
  <si>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</si>
  <si>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เม.ย.</t>
  </si>
  <si>
    <t>*สงป. อนุมัติ</t>
  </si>
  <si>
    <t>* รายการที่ไม่มีข้อมูล เนื่องจาก อยู่ระหว่าง สงป.พิจารณาตรวจสอบแผนรายประมาณการ</t>
  </si>
  <si>
    <r>
      <t xml:space="preserve">วันที่ คค.
ทราบผลฯ
(3)
</t>
    </r>
    <r>
      <rPr>
        <b/>
        <sz val="16"/>
        <color rgb="FFFF0000"/>
        <rFont val="TH Sarabun New"/>
        <family val="2"/>
      </rPr>
      <t>(มีสูตรห้ามแก้ไข)</t>
    </r>
  </si>
  <si>
    <r>
      <t xml:space="preserve">วันที่
สิ้นสุดสัญญา
(4)
</t>
    </r>
    <r>
      <rPr>
        <b/>
        <sz val="16"/>
        <color rgb="FFFF0000"/>
        <rFont val="TH Sarabun New"/>
        <family val="2"/>
      </rPr>
      <t>(มีสูตรห้ามแก้ไข)</t>
    </r>
  </si>
  <si>
    <t>(2) ข้อมูลตามหนังสือ คค. ทราบ</t>
  </si>
  <si>
    <t>(1) ข้อมูลจากระบบ Plannet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</si>
</sst>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\ mmm\ yyyy"/>
  </numFmts>
  <fonts count="15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  <charset val="22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  <font>
      <b/>
      <sz val="16"/>
      <color rgb="FFFF0000"/>
      <name val="TH Sarabun New"/>
      <family val="2"/>
    </font>
    <font>
      <sz val="16"/>
      <color rgb="FFFF0000"/>
      <name val="TH Sarabun New"/>
      <family val="2"/>
    </font>
    <font>
      <b/>
      <u/>
      <sz val="22"/>
      <color theme="1"/>
      <name val="TH Sarabun New"/>
      <family val="2"/>
    </font>
    <font>
      <sz val="22"/>
      <color theme="1"/>
      <name val="TH Sarabun New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/>
    <xf numFmtId="4" fontId="4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87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87" fontId="2" fillId="0" borderId="5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center" wrapText="1"/>
    </xf>
    <xf numFmtId="0" fontId="0" fillId="5" borderId="22" xfId="0" applyFill="1" applyBorder="1"/>
    <xf numFmtId="0" fontId="2" fillId="0" borderId="26" xfId="0" applyFont="1" applyBorder="1" applyAlignment="1">
      <alignment horizontal="center" vertical="top" wrapText="1"/>
    </xf>
    <xf numFmtId="0" fontId="0" fillId="5" borderId="21" xfId="0" applyFill="1" applyBorder="1"/>
    <xf numFmtId="0" fontId="2" fillId="0" borderId="5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10" fontId="4" fillId="0" borderId="5" xfId="1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187" fontId="14" fillId="0" borderId="26" xfId="0" applyNumberFormat="1" applyFont="1" applyBorder="1" applyAlignment="1">
      <alignment vertical="top" wrapText="1"/>
    </xf>
    <xf numFmtId="0" fontId="14" fillId="0" borderId="26" xfId="0" applyNumberFormat="1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187" fontId="2" fillId="0" borderId="5" xfId="0" applyNumberFormat="1" applyFont="1" applyBorder="1" applyAlignment="1">
      <alignment horizontal="center" vertical="top" wrapText="1"/>
    </xf>
    <xf numFmtId="187" fontId="13" fillId="0" borderId="26" xfId="0" quotePrefix="1" applyNumberFormat="1" applyFont="1" applyBorder="1" applyAlignment="1">
      <alignment horizontal="center" vertical="top" wrapText="1"/>
    </xf>
    <xf numFmtId="187" fontId="12" fillId="0" borderId="26" xfId="0" quotePrefix="1" applyNumberFormat="1" applyFont="1" applyBorder="1" applyAlignment="1">
      <alignment horizontal="center" vertical="top" wrapText="1"/>
    </xf>
    <xf numFmtId="187" fontId="13" fillId="0" borderId="26" xfId="0" applyNumberFormat="1" applyFont="1" applyBorder="1" applyAlignment="1">
      <alignment horizontal="center" vertical="top" wrapText="1"/>
    </xf>
    <xf numFmtId="187" fontId="2" fillId="0" borderId="1" xfId="0" applyNumberFormat="1" applyFont="1" applyBorder="1" applyAlignment="1">
      <alignment horizontal="center" vertical="top" wrapText="1"/>
    </xf>
    <xf numFmtId="187" fontId="12" fillId="0" borderId="26" xfId="0" applyNumberFormat="1" applyFont="1" applyBorder="1" applyAlignment="1">
      <alignment horizontal="center" vertical="top" wrapText="1"/>
    </xf>
    <xf numFmtId="187" fontId="7" fillId="0" borderId="26" xfId="0" applyNumberFormat="1" applyFont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view="pageBreakPreview" zoomScale="70" zoomScaleNormal="70" zoomScaleSheetLayoutView="70" workbookViewId="0">
      <selection activeCell="X8" sqref="X8"/>
    </sheetView>
  </sheetViews>
  <sheetFormatPr defaultRowHeight="24" x14ac:dyDescent="0.2"/>
  <cols>
    <col min="1" max="1" width="7.25" style="1" bestFit="1" customWidth="1"/>
    <col min="2" max="2" width="8.25" style="1" bestFit="1" customWidth="1"/>
    <col min="3" max="3" width="5.125" style="1" bestFit="1" customWidth="1"/>
    <col min="4" max="4" width="15.5" style="1" customWidth="1"/>
    <col min="5" max="5" width="11.875" style="1" customWidth="1"/>
    <col min="6" max="6" width="10.875" style="1" hidden="1" customWidth="1"/>
    <col min="7" max="7" width="24.25" style="1" bestFit="1" customWidth="1"/>
    <col min="8" max="8" width="10.625" style="1" hidden="1" customWidth="1"/>
    <col min="9" max="9" width="9.75" style="1" hidden="1" customWidth="1"/>
    <col min="10" max="10" width="7.125" style="1" hidden="1" customWidth="1"/>
    <col min="11" max="11" width="0" style="1" hidden="1" customWidth="1"/>
    <col min="12" max="12" width="8.5" style="1" hidden="1" customWidth="1"/>
    <col min="13" max="13" width="15.5" style="1" customWidth="1"/>
    <col min="14" max="14" width="14.75" style="1" customWidth="1"/>
    <col min="15" max="16" width="14.875" style="1" customWidth="1"/>
    <col min="17" max="17" width="12.625" customWidth="1"/>
    <col min="18" max="21" width="14.875" style="1" customWidth="1"/>
    <col min="22" max="22" width="17.5" customWidth="1"/>
    <col min="23" max="23" width="14.875" customWidth="1"/>
    <col min="24" max="24" width="17.5" customWidth="1"/>
    <col min="25" max="25" width="21.125" customWidth="1"/>
  </cols>
  <sheetData>
    <row r="1" spans="1:25" ht="30.75" x14ac:dyDescent="0.2">
      <c r="A1" s="20" t="s">
        <v>227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  <c r="R1" s="20"/>
      <c r="S1" s="20"/>
      <c r="T1" s="20" t="s">
        <v>226</v>
      </c>
      <c r="U1" s="19">
        <f ca="1">TODAY()</f>
        <v>44334</v>
      </c>
    </row>
    <row r="2" spans="1:25" ht="24.6" customHeight="1" x14ac:dyDescent="0.7">
      <c r="B2"/>
      <c r="C2"/>
      <c r="D2"/>
      <c r="E2"/>
      <c r="F2"/>
      <c r="G2"/>
      <c r="H2"/>
      <c r="I2"/>
      <c r="J2"/>
      <c r="K2"/>
      <c r="L2"/>
      <c r="M2"/>
      <c r="N2"/>
      <c r="O2" s="36"/>
      <c r="P2" s="36"/>
      <c r="Q2" s="23"/>
      <c r="R2" s="68" t="s">
        <v>225</v>
      </c>
      <c r="S2" s="68"/>
      <c r="T2" s="68"/>
      <c r="U2" s="68"/>
      <c r="V2" s="68"/>
      <c r="W2" s="68"/>
      <c r="X2" s="69"/>
      <c r="Y2" s="31"/>
    </row>
    <row r="3" spans="1:25" ht="96" x14ac:dyDescent="0.2">
      <c r="A3" s="75" t="s">
        <v>224</v>
      </c>
      <c r="B3" s="77" t="s">
        <v>222</v>
      </c>
      <c r="C3" s="77" t="s">
        <v>223</v>
      </c>
      <c r="D3" s="18" t="s">
        <v>238</v>
      </c>
      <c r="E3" s="70" t="s">
        <v>221</v>
      </c>
      <c r="F3" s="79"/>
      <c r="G3" s="77" t="s">
        <v>220</v>
      </c>
      <c r="H3" s="70" t="s">
        <v>219</v>
      </c>
      <c r="I3" s="71"/>
      <c r="J3" s="79"/>
      <c r="K3" s="70" t="s">
        <v>218</v>
      </c>
      <c r="L3" s="71"/>
      <c r="M3" s="68" t="s">
        <v>230</v>
      </c>
      <c r="N3" s="68"/>
      <c r="O3" s="22" t="s">
        <v>242</v>
      </c>
      <c r="P3" s="22" t="s">
        <v>243</v>
      </c>
      <c r="Q3" s="26" t="s">
        <v>232</v>
      </c>
      <c r="R3" s="18" t="s">
        <v>217</v>
      </c>
      <c r="S3" s="18" t="s">
        <v>216</v>
      </c>
      <c r="T3" s="18" t="s">
        <v>215</v>
      </c>
      <c r="U3" s="17" t="s">
        <v>214</v>
      </c>
      <c r="V3" s="23" t="s">
        <v>265</v>
      </c>
      <c r="W3" s="25" t="s">
        <v>231</v>
      </c>
      <c r="X3" s="25" t="s">
        <v>266</v>
      </c>
      <c r="Y3" s="28" t="s">
        <v>236</v>
      </c>
    </row>
    <row r="4" spans="1:25" ht="24" customHeight="1" x14ac:dyDescent="0.2">
      <c r="A4" s="76"/>
      <c r="B4" s="78"/>
      <c r="C4" s="78"/>
      <c r="D4" s="14"/>
      <c r="E4" s="16" t="s">
        <v>213</v>
      </c>
      <c r="F4" s="16" t="s">
        <v>212</v>
      </c>
      <c r="G4" s="78"/>
      <c r="H4" s="16" t="s">
        <v>211</v>
      </c>
      <c r="I4" s="16" t="s">
        <v>210</v>
      </c>
      <c r="J4" s="16" t="s">
        <v>209</v>
      </c>
      <c r="K4" s="16" t="s">
        <v>208</v>
      </c>
      <c r="L4" s="16" t="s">
        <v>207</v>
      </c>
      <c r="M4" s="45" t="s">
        <v>228</v>
      </c>
      <c r="N4" s="15" t="s">
        <v>263</v>
      </c>
      <c r="O4" s="14" t="s">
        <v>206</v>
      </c>
      <c r="P4" s="15" t="s">
        <v>206</v>
      </c>
      <c r="Q4" s="24" t="s">
        <v>233</v>
      </c>
      <c r="R4" s="14" t="s">
        <v>206</v>
      </c>
      <c r="S4" s="14" t="s">
        <v>206</v>
      </c>
      <c r="T4" s="14" t="s">
        <v>206</v>
      </c>
      <c r="U4" s="13" t="s">
        <v>206</v>
      </c>
      <c r="V4" s="24" t="s">
        <v>206</v>
      </c>
      <c r="W4" s="27" t="s">
        <v>206</v>
      </c>
      <c r="X4" s="27" t="s">
        <v>206</v>
      </c>
      <c r="Y4" s="29"/>
    </row>
    <row r="5" spans="1:25" x14ac:dyDescent="0.2">
      <c r="A5" s="12" t="s">
        <v>10</v>
      </c>
      <c r="B5" s="32">
        <v>644747</v>
      </c>
      <c r="C5" s="12" t="s">
        <v>53</v>
      </c>
      <c r="D5" s="11" t="s">
        <v>168</v>
      </c>
      <c r="E5" s="12" t="s">
        <v>83</v>
      </c>
      <c r="F5" s="12" t="s">
        <v>205</v>
      </c>
      <c r="G5" s="11" t="s">
        <v>204</v>
      </c>
      <c r="H5" s="11" t="s">
        <v>203</v>
      </c>
      <c r="I5" s="11" t="s">
        <v>202</v>
      </c>
      <c r="J5" s="11"/>
      <c r="K5" s="11" t="s">
        <v>10</v>
      </c>
      <c r="L5" s="11" t="s">
        <v>9</v>
      </c>
      <c r="M5" s="10">
        <v>20000000</v>
      </c>
      <c r="N5" s="10">
        <v>19991400</v>
      </c>
      <c r="O5" s="9">
        <v>242618</v>
      </c>
      <c r="P5" s="9">
        <v>242613</v>
      </c>
      <c r="Q5" s="57">
        <v>180</v>
      </c>
      <c r="R5" s="58">
        <v>242649</v>
      </c>
      <c r="S5" s="58"/>
      <c r="T5" s="58"/>
      <c r="U5" s="58"/>
      <c r="V5" s="59">
        <f>U5+10</f>
        <v>10</v>
      </c>
      <c r="W5" s="60"/>
      <c r="X5" s="61">
        <f>W5+Q5</f>
        <v>180</v>
      </c>
      <c r="Y5" s="37"/>
    </row>
    <row r="6" spans="1:25" x14ac:dyDescent="0.2">
      <c r="A6" s="8" t="s">
        <v>201</v>
      </c>
      <c r="B6" s="33">
        <v>644748</v>
      </c>
      <c r="C6" s="8" t="s">
        <v>53</v>
      </c>
      <c r="D6" s="7" t="s">
        <v>168</v>
      </c>
      <c r="E6" s="8" t="s">
        <v>83</v>
      </c>
      <c r="F6" s="8" t="s">
        <v>200</v>
      </c>
      <c r="G6" s="7" t="s">
        <v>199</v>
      </c>
      <c r="H6" s="7" t="s">
        <v>198</v>
      </c>
      <c r="I6" s="7" t="s">
        <v>197</v>
      </c>
      <c r="J6" s="7" t="s">
        <v>163</v>
      </c>
      <c r="K6" s="7" t="s">
        <v>10</v>
      </c>
      <c r="L6" s="7" t="s">
        <v>9</v>
      </c>
      <c r="M6" s="6">
        <v>20000000</v>
      </c>
      <c r="N6" s="6">
        <v>20000000</v>
      </c>
      <c r="O6" s="5">
        <v>242618</v>
      </c>
      <c r="P6" s="5">
        <v>242613</v>
      </c>
      <c r="Q6" s="30">
        <v>180</v>
      </c>
      <c r="R6" s="62">
        <v>242649</v>
      </c>
      <c r="S6" s="62"/>
      <c r="T6" s="62"/>
      <c r="U6" s="62"/>
      <c r="V6" s="61">
        <f t="shared" ref="V6:V44" si="0">U6+10</f>
        <v>10</v>
      </c>
      <c r="W6" s="63"/>
      <c r="X6" s="61">
        <f t="shared" ref="X6:X44" si="1">W6+Q6</f>
        <v>180</v>
      </c>
      <c r="Y6" s="37"/>
    </row>
    <row r="7" spans="1:25" x14ac:dyDescent="0.2">
      <c r="A7" s="8" t="s">
        <v>196</v>
      </c>
      <c r="B7" s="33">
        <v>644742</v>
      </c>
      <c r="C7" s="8" t="s">
        <v>53</v>
      </c>
      <c r="D7" s="7" t="s">
        <v>168</v>
      </c>
      <c r="E7" s="8" t="s">
        <v>195</v>
      </c>
      <c r="F7" s="8" t="s">
        <v>6</v>
      </c>
      <c r="G7" s="7" t="s">
        <v>194</v>
      </c>
      <c r="H7" s="7" t="s">
        <v>193</v>
      </c>
      <c r="I7" s="7" t="s">
        <v>192</v>
      </c>
      <c r="J7" s="7" t="s">
        <v>163</v>
      </c>
      <c r="K7" s="7" t="s">
        <v>10</v>
      </c>
      <c r="L7" s="7" t="s">
        <v>9</v>
      </c>
      <c r="M7" s="6">
        <v>50000000</v>
      </c>
      <c r="N7" s="6">
        <v>49786700</v>
      </c>
      <c r="O7" s="5">
        <v>242618</v>
      </c>
      <c r="P7" s="5">
        <v>242613</v>
      </c>
      <c r="Q7" s="30">
        <v>240</v>
      </c>
      <c r="R7" s="62">
        <v>242646</v>
      </c>
      <c r="S7" s="62">
        <v>242654</v>
      </c>
      <c r="T7" s="62">
        <v>242662</v>
      </c>
      <c r="U7" s="62"/>
      <c r="V7" s="61">
        <f t="shared" si="0"/>
        <v>10</v>
      </c>
      <c r="W7" s="63"/>
      <c r="X7" s="61">
        <f t="shared" si="1"/>
        <v>240</v>
      </c>
      <c r="Y7" s="37"/>
    </row>
    <row r="8" spans="1:25" x14ac:dyDescent="0.2">
      <c r="A8" s="8" t="s">
        <v>191</v>
      </c>
      <c r="B8" s="33">
        <v>644749</v>
      </c>
      <c r="C8" s="8" t="s">
        <v>53</v>
      </c>
      <c r="D8" s="7" t="s">
        <v>168</v>
      </c>
      <c r="E8" s="8" t="s">
        <v>190</v>
      </c>
      <c r="F8" s="8" t="s">
        <v>6</v>
      </c>
      <c r="G8" s="7" t="s">
        <v>189</v>
      </c>
      <c r="H8" s="7" t="s">
        <v>188</v>
      </c>
      <c r="I8" s="7" t="s">
        <v>187</v>
      </c>
      <c r="J8" s="7" t="s">
        <v>163</v>
      </c>
      <c r="K8" s="7" t="s">
        <v>10</v>
      </c>
      <c r="L8" s="7" t="s">
        <v>9</v>
      </c>
      <c r="M8" s="6">
        <v>5000000</v>
      </c>
      <c r="N8" s="6">
        <v>2448000</v>
      </c>
      <c r="O8" s="5">
        <v>242618</v>
      </c>
      <c r="P8" s="5">
        <v>242613</v>
      </c>
      <c r="Q8" s="30">
        <v>120</v>
      </c>
      <c r="R8" s="62">
        <v>242641</v>
      </c>
      <c r="S8" s="62">
        <v>242641</v>
      </c>
      <c r="T8" s="62">
        <v>242650</v>
      </c>
      <c r="U8" s="62">
        <v>242655</v>
      </c>
      <c r="V8" s="64">
        <f t="shared" si="0"/>
        <v>242665</v>
      </c>
      <c r="W8" s="63"/>
      <c r="X8" s="61">
        <f t="shared" si="1"/>
        <v>120</v>
      </c>
      <c r="Y8" s="37"/>
    </row>
    <row r="9" spans="1:25" x14ac:dyDescent="0.2">
      <c r="A9" s="8" t="s">
        <v>186</v>
      </c>
      <c r="B9" s="33">
        <v>644745</v>
      </c>
      <c r="C9" s="8" t="s">
        <v>53</v>
      </c>
      <c r="D9" s="7" t="s">
        <v>168</v>
      </c>
      <c r="E9" s="8" t="s">
        <v>7</v>
      </c>
      <c r="F9" s="8" t="s">
        <v>6</v>
      </c>
      <c r="G9" s="7" t="s">
        <v>185</v>
      </c>
      <c r="H9" s="7" t="s">
        <v>184</v>
      </c>
      <c r="I9" s="7" t="s">
        <v>183</v>
      </c>
      <c r="J9" s="7"/>
      <c r="K9" s="7" t="s">
        <v>10</v>
      </c>
      <c r="L9" s="7" t="s">
        <v>9</v>
      </c>
      <c r="M9" s="6">
        <v>25000000</v>
      </c>
      <c r="N9" s="6">
        <v>24997500</v>
      </c>
      <c r="O9" s="5">
        <v>242618</v>
      </c>
      <c r="P9" s="5">
        <v>242613</v>
      </c>
      <c r="Q9" s="30">
        <v>210</v>
      </c>
      <c r="R9" s="62">
        <v>242636</v>
      </c>
      <c r="S9" s="62">
        <v>242655</v>
      </c>
      <c r="T9" s="62"/>
      <c r="U9" s="62"/>
      <c r="V9" s="61">
        <f t="shared" si="0"/>
        <v>10</v>
      </c>
      <c r="W9" s="63"/>
      <c r="X9" s="61">
        <f t="shared" si="1"/>
        <v>210</v>
      </c>
      <c r="Y9" s="37"/>
    </row>
    <row r="10" spans="1:25" x14ac:dyDescent="0.2">
      <c r="A10" s="8" t="s">
        <v>182</v>
      </c>
      <c r="B10" s="33">
        <v>644746</v>
      </c>
      <c r="C10" s="8" t="s">
        <v>53</v>
      </c>
      <c r="D10" s="7" t="s">
        <v>168</v>
      </c>
      <c r="E10" s="8" t="s">
        <v>7</v>
      </c>
      <c r="F10" s="8" t="s">
        <v>6</v>
      </c>
      <c r="G10" s="7" t="s">
        <v>181</v>
      </c>
      <c r="H10" s="7" t="s">
        <v>180</v>
      </c>
      <c r="I10" s="7" t="s">
        <v>179</v>
      </c>
      <c r="J10" s="7"/>
      <c r="K10" s="7" t="s">
        <v>10</v>
      </c>
      <c r="L10" s="7" t="s">
        <v>9</v>
      </c>
      <c r="M10" s="6">
        <v>45000000</v>
      </c>
      <c r="N10" s="6">
        <v>44999900</v>
      </c>
      <c r="O10" s="5">
        <v>242618</v>
      </c>
      <c r="P10" s="5">
        <v>242613</v>
      </c>
      <c r="Q10" s="30">
        <v>240</v>
      </c>
      <c r="R10" s="62">
        <v>242639</v>
      </c>
      <c r="S10" s="62"/>
      <c r="T10" s="62">
        <v>242654</v>
      </c>
      <c r="U10" s="62">
        <v>242656</v>
      </c>
      <c r="V10" s="64">
        <f t="shared" si="0"/>
        <v>242666</v>
      </c>
      <c r="W10" s="63"/>
      <c r="X10" s="61">
        <f t="shared" si="1"/>
        <v>240</v>
      </c>
      <c r="Y10" s="37"/>
    </row>
    <row r="11" spans="1:25" x14ac:dyDescent="0.2">
      <c r="A11" s="8" t="s">
        <v>178</v>
      </c>
      <c r="B11" s="33">
        <v>644743</v>
      </c>
      <c r="C11" s="8" t="s">
        <v>53</v>
      </c>
      <c r="D11" s="7" t="s">
        <v>168</v>
      </c>
      <c r="E11" s="8" t="s">
        <v>177</v>
      </c>
      <c r="F11" s="8" t="s">
        <v>6</v>
      </c>
      <c r="G11" s="7" t="s">
        <v>176</v>
      </c>
      <c r="H11" s="7" t="s">
        <v>171</v>
      </c>
      <c r="I11" s="7" t="s">
        <v>175</v>
      </c>
      <c r="J11" s="7" t="s">
        <v>163</v>
      </c>
      <c r="K11" s="7" t="s">
        <v>10</v>
      </c>
      <c r="L11" s="7" t="s">
        <v>9</v>
      </c>
      <c r="M11" s="6">
        <v>20000000</v>
      </c>
      <c r="N11" s="6">
        <v>20000000</v>
      </c>
      <c r="O11" s="5">
        <v>242618</v>
      </c>
      <c r="P11" s="5">
        <v>242613</v>
      </c>
      <c r="Q11" s="30">
        <v>180</v>
      </c>
      <c r="R11" s="62">
        <v>242649</v>
      </c>
      <c r="S11" s="62"/>
      <c r="T11" s="62"/>
      <c r="U11" s="62"/>
      <c r="V11" s="61">
        <f t="shared" si="0"/>
        <v>10</v>
      </c>
      <c r="W11" s="63"/>
      <c r="X11" s="61">
        <f t="shared" si="1"/>
        <v>180</v>
      </c>
      <c r="Y11" s="37"/>
    </row>
    <row r="12" spans="1:25" x14ac:dyDescent="0.2">
      <c r="A12" s="8" t="s">
        <v>174</v>
      </c>
      <c r="B12" s="33">
        <v>644744</v>
      </c>
      <c r="C12" s="8" t="s">
        <v>53</v>
      </c>
      <c r="D12" s="7" t="s">
        <v>168</v>
      </c>
      <c r="E12" s="8" t="s">
        <v>173</v>
      </c>
      <c r="F12" s="8" t="s">
        <v>6</v>
      </c>
      <c r="G12" s="7" t="s">
        <v>172</v>
      </c>
      <c r="H12" s="7" t="s">
        <v>171</v>
      </c>
      <c r="I12" s="7" t="s">
        <v>170</v>
      </c>
      <c r="J12" s="7" t="s">
        <v>163</v>
      </c>
      <c r="K12" s="7" t="s">
        <v>10</v>
      </c>
      <c r="L12" s="7" t="s">
        <v>9</v>
      </c>
      <c r="M12" s="6">
        <v>20000000</v>
      </c>
      <c r="N12" s="6">
        <v>20000000</v>
      </c>
      <c r="O12" s="5">
        <v>242618</v>
      </c>
      <c r="P12" s="5">
        <v>242613</v>
      </c>
      <c r="Q12" s="30">
        <v>180</v>
      </c>
      <c r="R12" s="62">
        <v>242649</v>
      </c>
      <c r="S12" s="62"/>
      <c r="T12" s="62"/>
      <c r="U12" s="62"/>
      <c r="V12" s="61">
        <f t="shared" si="0"/>
        <v>10</v>
      </c>
      <c r="W12" s="63"/>
      <c r="X12" s="61">
        <f t="shared" si="1"/>
        <v>180</v>
      </c>
      <c r="Y12" s="37"/>
    </row>
    <row r="13" spans="1:25" x14ac:dyDescent="0.2">
      <c r="A13" s="8" t="s">
        <v>169</v>
      </c>
      <c r="B13" s="33">
        <v>644741</v>
      </c>
      <c r="C13" s="8" t="s">
        <v>53</v>
      </c>
      <c r="D13" s="7" t="s">
        <v>168</v>
      </c>
      <c r="E13" s="8" t="s">
        <v>167</v>
      </c>
      <c r="F13" s="8" t="s">
        <v>6</v>
      </c>
      <c r="G13" s="7" t="s">
        <v>166</v>
      </c>
      <c r="H13" s="7" t="s">
        <v>165</v>
      </c>
      <c r="I13" s="7" t="s">
        <v>164</v>
      </c>
      <c r="J13" s="7" t="s">
        <v>163</v>
      </c>
      <c r="K13" s="7" t="s">
        <v>10</v>
      </c>
      <c r="L13" s="7" t="s">
        <v>9</v>
      </c>
      <c r="M13" s="6">
        <v>40000000</v>
      </c>
      <c r="N13" s="6">
        <v>39948400</v>
      </c>
      <c r="O13" s="5">
        <v>242618</v>
      </c>
      <c r="P13" s="5">
        <v>242613</v>
      </c>
      <c r="Q13" s="30">
        <v>180</v>
      </c>
      <c r="R13" s="62">
        <v>242636</v>
      </c>
      <c r="S13" s="62">
        <v>242642</v>
      </c>
      <c r="T13" s="62">
        <v>242654</v>
      </c>
      <c r="U13" s="62">
        <v>242656</v>
      </c>
      <c r="V13" s="64">
        <f t="shared" si="0"/>
        <v>242666</v>
      </c>
      <c r="W13" s="63"/>
      <c r="X13" s="61">
        <f t="shared" si="1"/>
        <v>180</v>
      </c>
      <c r="Y13" s="37"/>
    </row>
    <row r="14" spans="1:25" x14ac:dyDescent="0.2">
      <c r="A14" s="8" t="s">
        <v>162</v>
      </c>
      <c r="B14" s="33">
        <v>644750</v>
      </c>
      <c r="C14" s="8" t="s">
        <v>53</v>
      </c>
      <c r="D14" s="7" t="s">
        <v>246</v>
      </c>
      <c r="E14" s="8" t="s">
        <v>161</v>
      </c>
      <c r="F14" s="8" t="s">
        <v>6</v>
      </c>
      <c r="G14" s="7" t="s">
        <v>160</v>
      </c>
      <c r="H14" s="7" t="s">
        <v>159</v>
      </c>
      <c r="I14" s="7" t="s">
        <v>158</v>
      </c>
      <c r="J14" s="7"/>
      <c r="K14" s="7" t="s">
        <v>2</v>
      </c>
      <c r="L14" s="7" t="s">
        <v>1</v>
      </c>
      <c r="M14" s="6">
        <v>25000000</v>
      </c>
      <c r="N14" s="6">
        <v>24999800</v>
      </c>
      <c r="O14" s="5"/>
      <c r="P14" s="5">
        <v>242613</v>
      </c>
      <c r="Q14" s="30">
        <v>180</v>
      </c>
      <c r="R14" s="62"/>
      <c r="S14" s="62"/>
      <c r="T14" s="62"/>
      <c r="U14" s="62"/>
      <c r="V14" s="61">
        <f t="shared" si="0"/>
        <v>10</v>
      </c>
      <c r="W14" s="63"/>
      <c r="X14" s="61">
        <f t="shared" si="1"/>
        <v>180</v>
      </c>
      <c r="Y14" s="37"/>
    </row>
    <row r="15" spans="1:25" x14ac:dyDescent="0.2">
      <c r="A15" s="8" t="s">
        <v>157</v>
      </c>
      <c r="B15" s="33">
        <v>644752</v>
      </c>
      <c r="C15" s="8" t="s">
        <v>53</v>
      </c>
      <c r="D15" s="7" t="s">
        <v>246</v>
      </c>
      <c r="E15" s="8" t="s">
        <v>156</v>
      </c>
      <c r="F15" s="8" t="s">
        <v>62</v>
      </c>
      <c r="G15" s="7" t="s">
        <v>155</v>
      </c>
      <c r="H15" s="7" t="s">
        <v>154</v>
      </c>
      <c r="I15" s="7" t="s">
        <v>153</v>
      </c>
      <c r="J15" s="7"/>
      <c r="K15" s="7" t="s">
        <v>2</v>
      </c>
      <c r="L15" s="7" t="s">
        <v>1</v>
      </c>
      <c r="M15" s="6">
        <v>12000000</v>
      </c>
      <c r="N15" s="6">
        <v>11999600</v>
      </c>
      <c r="O15" s="5"/>
      <c r="P15" s="5">
        <v>242613</v>
      </c>
      <c r="Q15" s="30">
        <v>150</v>
      </c>
      <c r="R15" s="62"/>
      <c r="S15" s="62"/>
      <c r="T15" s="62"/>
      <c r="U15" s="62"/>
      <c r="V15" s="61">
        <f t="shared" si="0"/>
        <v>10</v>
      </c>
      <c r="W15" s="63"/>
      <c r="X15" s="61">
        <f t="shared" si="1"/>
        <v>150</v>
      </c>
      <c r="Y15" s="37"/>
    </row>
    <row r="16" spans="1:25" x14ac:dyDescent="0.2">
      <c r="A16" s="8" t="s">
        <v>152</v>
      </c>
      <c r="B16" s="33">
        <v>644751</v>
      </c>
      <c r="C16" s="8" t="s">
        <v>53</v>
      </c>
      <c r="D16" s="7" t="s">
        <v>246</v>
      </c>
      <c r="E16" s="8" t="s">
        <v>151</v>
      </c>
      <c r="F16" s="8" t="s">
        <v>51</v>
      </c>
      <c r="G16" s="7" t="s">
        <v>150</v>
      </c>
      <c r="H16" s="7" t="s">
        <v>149</v>
      </c>
      <c r="I16" s="7" t="s">
        <v>148</v>
      </c>
      <c r="J16" s="7"/>
      <c r="K16" s="7" t="s">
        <v>2</v>
      </c>
      <c r="L16" s="7" t="s">
        <v>1</v>
      </c>
      <c r="M16" s="6">
        <v>1500000</v>
      </c>
      <c r="N16" s="6">
        <v>1499200</v>
      </c>
      <c r="O16" s="5"/>
      <c r="P16" s="5">
        <v>242613</v>
      </c>
      <c r="Q16" s="30">
        <v>120</v>
      </c>
      <c r="R16" s="62"/>
      <c r="S16" s="62"/>
      <c r="T16" s="62"/>
      <c r="U16" s="62"/>
      <c r="V16" s="61">
        <f t="shared" si="0"/>
        <v>10</v>
      </c>
      <c r="W16" s="63"/>
      <c r="X16" s="61">
        <f t="shared" si="1"/>
        <v>120</v>
      </c>
      <c r="Y16" s="37"/>
    </row>
    <row r="17" spans="1:25" x14ac:dyDescent="0.2">
      <c r="A17" s="8" t="s">
        <v>147</v>
      </c>
      <c r="B17" s="33">
        <v>644762</v>
      </c>
      <c r="C17" s="8" t="s">
        <v>53</v>
      </c>
      <c r="D17" s="7" t="s">
        <v>122</v>
      </c>
      <c r="E17" s="8" t="s">
        <v>146</v>
      </c>
      <c r="F17" s="8" t="s">
        <v>6</v>
      </c>
      <c r="G17" s="7" t="s">
        <v>145</v>
      </c>
      <c r="H17" s="7" t="s">
        <v>144</v>
      </c>
      <c r="I17" s="7" t="s">
        <v>143</v>
      </c>
      <c r="J17" s="7"/>
      <c r="K17" s="7" t="s">
        <v>2</v>
      </c>
      <c r="L17" s="7" t="s">
        <v>1</v>
      </c>
      <c r="M17" s="6">
        <v>35000000</v>
      </c>
      <c r="N17" s="6">
        <v>34333100</v>
      </c>
      <c r="O17" s="5">
        <v>242615</v>
      </c>
      <c r="P17" s="5">
        <v>242613</v>
      </c>
      <c r="Q17" s="30">
        <v>210</v>
      </c>
      <c r="R17" s="62"/>
      <c r="S17" s="62">
        <v>242660</v>
      </c>
      <c r="T17" s="62">
        <v>242668</v>
      </c>
      <c r="U17" s="62"/>
      <c r="V17" s="61">
        <f t="shared" si="0"/>
        <v>10</v>
      </c>
      <c r="W17" s="63"/>
      <c r="X17" s="61">
        <f t="shared" si="1"/>
        <v>210</v>
      </c>
      <c r="Y17" s="37"/>
    </row>
    <row r="18" spans="1:25" ht="21" customHeight="1" x14ac:dyDescent="0.2">
      <c r="A18" s="8" t="s">
        <v>142</v>
      </c>
      <c r="B18" s="33">
        <v>644756</v>
      </c>
      <c r="C18" s="8" t="s">
        <v>53</v>
      </c>
      <c r="D18" s="7" t="s">
        <v>122</v>
      </c>
      <c r="E18" s="8" t="s">
        <v>137</v>
      </c>
      <c r="F18" s="8" t="s">
        <v>40</v>
      </c>
      <c r="G18" s="7" t="s">
        <v>141</v>
      </c>
      <c r="H18" s="7" t="s">
        <v>140</v>
      </c>
      <c r="I18" s="7" t="s">
        <v>139</v>
      </c>
      <c r="J18" s="7"/>
      <c r="K18" s="7" t="s">
        <v>2</v>
      </c>
      <c r="L18" s="7" t="s">
        <v>1</v>
      </c>
      <c r="M18" s="6">
        <v>15000000</v>
      </c>
      <c r="N18" s="6">
        <v>14999700</v>
      </c>
      <c r="O18" s="5">
        <v>242615</v>
      </c>
      <c r="P18" s="5">
        <v>242613</v>
      </c>
      <c r="Q18" s="30">
        <v>180</v>
      </c>
      <c r="R18" s="62"/>
      <c r="S18" s="62"/>
      <c r="T18" s="62"/>
      <c r="U18" s="62"/>
      <c r="V18" s="61">
        <f t="shared" si="0"/>
        <v>10</v>
      </c>
      <c r="W18" s="63"/>
      <c r="X18" s="61">
        <f t="shared" si="1"/>
        <v>180</v>
      </c>
      <c r="Y18" s="37"/>
    </row>
    <row r="19" spans="1:25" ht="21" customHeight="1" x14ac:dyDescent="0.2">
      <c r="A19" s="8" t="s">
        <v>138</v>
      </c>
      <c r="B19" s="33">
        <v>644758</v>
      </c>
      <c r="C19" s="8" t="s">
        <v>53</v>
      </c>
      <c r="D19" s="7" t="s">
        <v>122</v>
      </c>
      <c r="E19" s="8" t="s">
        <v>137</v>
      </c>
      <c r="F19" s="8" t="s">
        <v>51</v>
      </c>
      <c r="G19" s="7" t="s">
        <v>136</v>
      </c>
      <c r="H19" s="7" t="s">
        <v>135</v>
      </c>
      <c r="I19" s="7" t="s">
        <v>134</v>
      </c>
      <c r="J19" s="7"/>
      <c r="K19" s="7" t="s">
        <v>2</v>
      </c>
      <c r="L19" s="7" t="s">
        <v>1</v>
      </c>
      <c r="M19" s="6">
        <v>15000000</v>
      </c>
      <c r="N19" s="6">
        <v>0</v>
      </c>
      <c r="O19" s="5">
        <v>242632</v>
      </c>
      <c r="P19" s="5">
        <v>242613</v>
      </c>
      <c r="Q19" s="30">
        <v>180</v>
      </c>
      <c r="R19" s="62"/>
      <c r="S19" s="62"/>
      <c r="T19" s="62"/>
      <c r="U19" s="62"/>
      <c r="V19" s="61">
        <f t="shared" si="0"/>
        <v>10</v>
      </c>
      <c r="W19" s="63"/>
      <c r="X19" s="61">
        <f t="shared" si="1"/>
        <v>180</v>
      </c>
      <c r="Y19" s="37"/>
    </row>
    <row r="20" spans="1:25" x14ac:dyDescent="0.2">
      <c r="A20" s="8" t="s">
        <v>53</v>
      </c>
      <c r="B20" s="33">
        <v>644757</v>
      </c>
      <c r="C20" s="8" t="s">
        <v>53</v>
      </c>
      <c r="D20" s="7" t="s">
        <v>122</v>
      </c>
      <c r="E20" s="8" t="s">
        <v>127</v>
      </c>
      <c r="F20" s="8" t="s">
        <v>51</v>
      </c>
      <c r="G20" s="7" t="s">
        <v>133</v>
      </c>
      <c r="H20" s="7" t="s">
        <v>132</v>
      </c>
      <c r="I20" s="7" t="s">
        <v>131</v>
      </c>
      <c r="J20" s="7"/>
      <c r="K20" s="7" t="s">
        <v>2</v>
      </c>
      <c r="L20" s="7" t="s">
        <v>1</v>
      </c>
      <c r="M20" s="6">
        <v>35000000</v>
      </c>
      <c r="N20" s="6">
        <v>0</v>
      </c>
      <c r="O20" s="5">
        <v>242618</v>
      </c>
      <c r="P20" s="5">
        <v>242613</v>
      </c>
      <c r="Q20" s="30">
        <v>210</v>
      </c>
      <c r="R20" s="62"/>
      <c r="S20" s="62"/>
      <c r="T20" s="62"/>
      <c r="U20" s="62"/>
      <c r="V20" s="61">
        <f t="shared" si="0"/>
        <v>10</v>
      </c>
      <c r="W20" s="63"/>
      <c r="X20" s="61">
        <f t="shared" si="1"/>
        <v>210</v>
      </c>
      <c r="Y20" s="37"/>
    </row>
    <row r="21" spans="1:25" x14ac:dyDescent="0.2">
      <c r="A21" s="8" t="s">
        <v>35</v>
      </c>
      <c r="B21" s="33">
        <v>644759</v>
      </c>
      <c r="C21" s="8" t="s">
        <v>53</v>
      </c>
      <c r="D21" s="7" t="s">
        <v>122</v>
      </c>
      <c r="E21" s="8" t="s">
        <v>127</v>
      </c>
      <c r="F21" s="8" t="s">
        <v>51</v>
      </c>
      <c r="G21" s="7" t="s">
        <v>130</v>
      </c>
      <c r="H21" s="7" t="s">
        <v>129</v>
      </c>
      <c r="I21" s="7" t="s">
        <v>128</v>
      </c>
      <c r="J21" s="7"/>
      <c r="K21" s="7" t="s">
        <v>2</v>
      </c>
      <c r="L21" s="7" t="s">
        <v>1</v>
      </c>
      <c r="M21" s="6">
        <v>35000000</v>
      </c>
      <c r="N21" s="6">
        <v>34999500</v>
      </c>
      <c r="O21" s="5"/>
      <c r="P21" s="5">
        <v>242613</v>
      </c>
      <c r="Q21" s="30">
        <v>210</v>
      </c>
      <c r="R21" s="62"/>
      <c r="S21" s="62"/>
      <c r="T21" s="62"/>
      <c r="U21" s="62"/>
      <c r="V21" s="61">
        <f t="shared" si="0"/>
        <v>10</v>
      </c>
      <c r="W21" s="63"/>
      <c r="X21" s="61">
        <f t="shared" si="1"/>
        <v>210</v>
      </c>
      <c r="Y21" s="37"/>
    </row>
    <row r="22" spans="1:25" x14ac:dyDescent="0.2">
      <c r="A22" s="8" t="s">
        <v>17</v>
      </c>
      <c r="B22" s="33">
        <v>644760</v>
      </c>
      <c r="C22" s="8" t="s">
        <v>53</v>
      </c>
      <c r="D22" s="7" t="s">
        <v>122</v>
      </c>
      <c r="E22" s="8" t="s">
        <v>127</v>
      </c>
      <c r="F22" s="8" t="s">
        <v>51</v>
      </c>
      <c r="G22" s="7" t="s">
        <v>126</v>
      </c>
      <c r="H22" s="7" t="s">
        <v>125</v>
      </c>
      <c r="I22" s="7" t="s">
        <v>124</v>
      </c>
      <c r="J22" s="7"/>
      <c r="K22" s="7" t="s">
        <v>2</v>
      </c>
      <c r="L22" s="7" t="s">
        <v>1</v>
      </c>
      <c r="M22" s="6">
        <v>35000000</v>
      </c>
      <c r="N22" s="6">
        <v>34999200</v>
      </c>
      <c r="O22" s="5">
        <v>242655</v>
      </c>
      <c r="P22" s="5">
        <v>242613</v>
      </c>
      <c r="Q22" s="30">
        <v>210</v>
      </c>
      <c r="R22" s="62"/>
      <c r="S22" s="62"/>
      <c r="T22" s="62"/>
      <c r="U22" s="62"/>
      <c r="V22" s="61">
        <f t="shared" si="0"/>
        <v>10</v>
      </c>
      <c r="W22" s="63"/>
      <c r="X22" s="61">
        <f t="shared" si="1"/>
        <v>210</v>
      </c>
      <c r="Y22" s="37"/>
    </row>
    <row r="23" spans="1:25" x14ac:dyDescent="0.2">
      <c r="A23" s="8" t="s">
        <v>123</v>
      </c>
      <c r="B23" s="33">
        <v>644761</v>
      </c>
      <c r="C23" s="8" t="s">
        <v>53</v>
      </c>
      <c r="D23" s="7" t="s">
        <v>122</v>
      </c>
      <c r="E23" s="8" t="s">
        <v>121</v>
      </c>
      <c r="F23" s="8" t="s">
        <v>6</v>
      </c>
      <c r="G23" s="7" t="s">
        <v>120</v>
      </c>
      <c r="H23" s="7" t="s">
        <v>119</v>
      </c>
      <c r="I23" s="7" t="s">
        <v>118</v>
      </c>
      <c r="J23" s="7"/>
      <c r="K23" s="7" t="s">
        <v>2</v>
      </c>
      <c r="L23" s="7" t="s">
        <v>1</v>
      </c>
      <c r="M23" s="6">
        <v>15000000</v>
      </c>
      <c r="N23" s="6">
        <v>15000000</v>
      </c>
      <c r="O23" s="5">
        <v>242615</v>
      </c>
      <c r="P23" s="5">
        <v>242613</v>
      </c>
      <c r="Q23" s="30">
        <v>180</v>
      </c>
      <c r="R23" s="62"/>
      <c r="S23" s="62"/>
      <c r="T23" s="62"/>
      <c r="U23" s="62"/>
      <c r="V23" s="61">
        <f t="shared" si="0"/>
        <v>10</v>
      </c>
      <c r="W23" s="63"/>
      <c r="X23" s="61">
        <f t="shared" si="1"/>
        <v>180</v>
      </c>
      <c r="Y23" s="37"/>
    </row>
    <row r="24" spans="1:25" x14ac:dyDescent="0.2">
      <c r="A24" s="8" t="s">
        <v>117</v>
      </c>
      <c r="B24" s="33">
        <v>644764</v>
      </c>
      <c r="C24" s="8" t="s">
        <v>53</v>
      </c>
      <c r="D24" s="7" t="s">
        <v>247</v>
      </c>
      <c r="E24" s="8" t="s">
        <v>112</v>
      </c>
      <c r="F24" s="8" t="s">
        <v>102</v>
      </c>
      <c r="G24" s="7" t="s">
        <v>116</v>
      </c>
      <c r="H24" s="7" t="s">
        <v>115</v>
      </c>
      <c r="I24" s="7" t="s">
        <v>114</v>
      </c>
      <c r="J24" s="7"/>
      <c r="K24" s="7" t="s">
        <v>10</v>
      </c>
      <c r="L24" s="7" t="s">
        <v>9</v>
      </c>
      <c r="M24" s="6">
        <v>25000000</v>
      </c>
      <c r="N24" s="6">
        <v>25000000</v>
      </c>
      <c r="O24" s="5">
        <v>242615</v>
      </c>
      <c r="P24" s="5">
        <v>242613</v>
      </c>
      <c r="Q24" s="30">
        <v>120</v>
      </c>
      <c r="R24" s="62">
        <v>242643</v>
      </c>
      <c r="S24" s="62"/>
      <c r="T24" s="62"/>
      <c r="U24" s="62"/>
      <c r="V24" s="61">
        <f t="shared" si="0"/>
        <v>10</v>
      </c>
      <c r="W24" s="63"/>
      <c r="X24" s="61">
        <f t="shared" si="1"/>
        <v>120</v>
      </c>
      <c r="Y24" s="37"/>
    </row>
    <row r="25" spans="1:25" x14ac:dyDescent="0.2">
      <c r="A25" s="8" t="s">
        <v>113</v>
      </c>
      <c r="B25" s="33">
        <v>644768</v>
      </c>
      <c r="C25" s="8" t="s">
        <v>53</v>
      </c>
      <c r="D25" s="7" t="s">
        <v>247</v>
      </c>
      <c r="E25" s="8" t="s">
        <v>112</v>
      </c>
      <c r="F25" s="8" t="s">
        <v>62</v>
      </c>
      <c r="G25" s="7" t="s">
        <v>111</v>
      </c>
      <c r="H25" s="7" t="s">
        <v>110</v>
      </c>
      <c r="I25" s="7" t="s">
        <v>109</v>
      </c>
      <c r="J25" s="7"/>
      <c r="K25" s="7" t="s">
        <v>10</v>
      </c>
      <c r="L25" s="7" t="s">
        <v>9</v>
      </c>
      <c r="M25" s="6">
        <v>15000000</v>
      </c>
      <c r="N25" s="6">
        <v>15000000</v>
      </c>
      <c r="O25" s="5">
        <v>242615</v>
      </c>
      <c r="P25" s="5">
        <v>242613</v>
      </c>
      <c r="Q25" s="30">
        <v>120</v>
      </c>
      <c r="R25" s="62"/>
      <c r="S25" s="62"/>
      <c r="T25" s="62"/>
      <c r="U25" s="62"/>
      <c r="V25" s="61">
        <f t="shared" si="0"/>
        <v>10</v>
      </c>
      <c r="W25" s="63"/>
      <c r="X25" s="61">
        <f t="shared" si="1"/>
        <v>120</v>
      </c>
      <c r="Y25" s="37"/>
    </row>
    <row r="26" spans="1:25" x14ac:dyDescent="0.2">
      <c r="A26" s="8" t="s">
        <v>108</v>
      </c>
      <c r="B26" s="33">
        <v>644765</v>
      </c>
      <c r="C26" s="8" t="s">
        <v>53</v>
      </c>
      <c r="D26" s="7" t="s">
        <v>247</v>
      </c>
      <c r="E26" s="8" t="s">
        <v>83</v>
      </c>
      <c r="F26" s="8" t="s">
        <v>23</v>
      </c>
      <c r="G26" s="7" t="s">
        <v>107</v>
      </c>
      <c r="H26" s="7" t="s">
        <v>106</v>
      </c>
      <c r="I26" s="7" t="s">
        <v>105</v>
      </c>
      <c r="J26" s="7"/>
      <c r="K26" s="7" t="s">
        <v>10</v>
      </c>
      <c r="L26" s="7" t="s">
        <v>9</v>
      </c>
      <c r="M26" s="6">
        <v>70000000</v>
      </c>
      <c r="N26" s="6">
        <v>69996500</v>
      </c>
      <c r="O26" s="5">
        <v>242622</v>
      </c>
      <c r="P26" s="5">
        <v>242613</v>
      </c>
      <c r="Q26" s="30">
        <v>210</v>
      </c>
      <c r="R26" s="62"/>
      <c r="S26" s="62"/>
      <c r="T26" s="62"/>
      <c r="U26" s="62"/>
      <c r="V26" s="61">
        <f t="shared" si="0"/>
        <v>10</v>
      </c>
      <c r="W26" s="63"/>
      <c r="X26" s="61">
        <f t="shared" si="1"/>
        <v>210</v>
      </c>
      <c r="Y26" s="37"/>
    </row>
    <row r="27" spans="1:25" x14ac:dyDescent="0.2">
      <c r="A27" s="8" t="s">
        <v>104</v>
      </c>
      <c r="B27" s="33">
        <v>644766</v>
      </c>
      <c r="C27" s="8" t="s">
        <v>53</v>
      </c>
      <c r="D27" s="7" t="s">
        <v>247</v>
      </c>
      <c r="E27" s="8" t="s">
        <v>103</v>
      </c>
      <c r="F27" s="8" t="s">
        <v>102</v>
      </c>
      <c r="G27" s="7" t="s">
        <v>101</v>
      </c>
      <c r="H27" s="7" t="s">
        <v>100</v>
      </c>
      <c r="I27" s="7" t="s">
        <v>99</v>
      </c>
      <c r="J27" s="7"/>
      <c r="K27" s="7" t="s">
        <v>10</v>
      </c>
      <c r="L27" s="7" t="s">
        <v>9</v>
      </c>
      <c r="M27" s="6">
        <v>15000000</v>
      </c>
      <c r="N27" s="6">
        <v>15000000</v>
      </c>
      <c r="O27" s="5">
        <v>242615</v>
      </c>
      <c r="P27" s="5">
        <v>242613</v>
      </c>
      <c r="Q27" s="30">
        <v>120</v>
      </c>
      <c r="R27" s="62"/>
      <c r="S27" s="62"/>
      <c r="T27" s="62"/>
      <c r="U27" s="62"/>
      <c r="V27" s="61">
        <f t="shared" si="0"/>
        <v>10</v>
      </c>
      <c r="W27" s="63"/>
      <c r="X27" s="61">
        <f t="shared" si="1"/>
        <v>120</v>
      </c>
      <c r="Y27" s="37"/>
    </row>
    <row r="28" spans="1:25" x14ac:dyDescent="0.2">
      <c r="A28" s="8" t="s">
        <v>98</v>
      </c>
      <c r="B28" s="33">
        <v>644763</v>
      </c>
      <c r="C28" s="8" t="s">
        <v>53</v>
      </c>
      <c r="D28" s="7" t="s">
        <v>247</v>
      </c>
      <c r="E28" s="8" t="s">
        <v>97</v>
      </c>
      <c r="F28" s="8" t="s">
        <v>6</v>
      </c>
      <c r="G28" s="7" t="s">
        <v>96</v>
      </c>
      <c r="H28" s="7" t="s">
        <v>95</v>
      </c>
      <c r="I28" s="7" t="s">
        <v>94</v>
      </c>
      <c r="J28" s="7"/>
      <c r="K28" s="7" t="s">
        <v>10</v>
      </c>
      <c r="L28" s="7" t="s">
        <v>9</v>
      </c>
      <c r="M28" s="6">
        <v>15000000</v>
      </c>
      <c r="N28" s="6">
        <v>14999000</v>
      </c>
      <c r="O28" s="5">
        <v>242622</v>
      </c>
      <c r="P28" s="5">
        <v>242613</v>
      </c>
      <c r="Q28" s="30">
        <v>120</v>
      </c>
      <c r="R28" s="62"/>
      <c r="S28" s="62"/>
      <c r="T28" s="62"/>
      <c r="U28" s="62"/>
      <c r="V28" s="61">
        <f t="shared" si="0"/>
        <v>10</v>
      </c>
      <c r="W28" s="63"/>
      <c r="X28" s="61">
        <f t="shared" si="1"/>
        <v>120</v>
      </c>
      <c r="Y28" s="37"/>
    </row>
    <row r="29" spans="1:25" x14ac:dyDescent="0.2">
      <c r="A29" s="8" t="s">
        <v>93</v>
      </c>
      <c r="B29" s="33">
        <v>644767</v>
      </c>
      <c r="C29" s="8" t="s">
        <v>53</v>
      </c>
      <c r="D29" s="7" t="s">
        <v>247</v>
      </c>
      <c r="E29" s="8" t="s">
        <v>92</v>
      </c>
      <c r="F29" s="8" t="s">
        <v>6</v>
      </c>
      <c r="G29" s="7" t="s">
        <v>91</v>
      </c>
      <c r="H29" s="7" t="s">
        <v>90</v>
      </c>
      <c r="I29" s="7" t="s">
        <v>89</v>
      </c>
      <c r="J29" s="7"/>
      <c r="K29" s="7" t="s">
        <v>10</v>
      </c>
      <c r="L29" s="7" t="s">
        <v>9</v>
      </c>
      <c r="M29" s="6">
        <v>15000000</v>
      </c>
      <c r="N29" s="6">
        <v>15000000</v>
      </c>
      <c r="O29" s="5">
        <v>242622</v>
      </c>
      <c r="P29" s="5">
        <v>242613</v>
      </c>
      <c r="Q29" s="30">
        <v>120</v>
      </c>
      <c r="R29" s="62"/>
      <c r="S29" s="62"/>
      <c r="T29" s="62"/>
      <c r="U29" s="62"/>
      <c r="V29" s="61">
        <f t="shared" si="0"/>
        <v>10</v>
      </c>
      <c r="W29" s="63"/>
      <c r="X29" s="61">
        <f t="shared" si="1"/>
        <v>120</v>
      </c>
      <c r="Y29" s="37"/>
    </row>
    <row r="30" spans="1:25" x14ac:dyDescent="0.2">
      <c r="A30" s="8" t="s">
        <v>88</v>
      </c>
      <c r="B30" s="33">
        <v>644769</v>
      </c>
      <c r="C30" s="8" t="s">
        <v>53</v>
      </c>
      <c r="D30" s="7" t="s">
        <v>248</v>
      </c>
      <c r="E30" s="8" t="s">
        <v>72</v>
      </c>
      <c r="F30" s="8" t="s">
        <v>23</v>
      </c>
      <c r="G30" s="7" t="s">
        <v>87</v>
      </c>
      <c r="H30" s="7" t="s">
        <v>86</v>
      </c>
      <c r="I30" s="7" t="s">
        <v>85</v>
      </c>
      <c r="J30" s="7"/>
      <c r="K30" s="7" t="s">
        <v>2</v>
      </c>
      <c r="L30" s="7" t="s">
        <v>1</v>
      </c>
      <c r="M30" s="6">
        <v>15000000</v>
      </c>
      <c r="N30" s="6">
        <v>14999700</v>
      </c>
      <c r="O30" s="5">
        <v>242615</v>
      </c>
      <c r="P30" s="5">
        <v>242613</v>
      </c>
      <c r="Q30" s="30">
        <v>150</v>
      </c>
      <c r="R30" s="62">
        <v>242654</v>
      </c>
      <c r="S30" s="62">
        <v>242660</v>
      </c>
      <c r="T30" s="62">
        <v>242668</v>
      </c>
      <c r="U30" s="62"/>
      <c r="V30" s="61">
        <f t="shared" si="0"/>
        <v>10</v>
      </c>
      <c r="W30" s="63"/>
      <c r="X30" s="61">
        <f t="shared" si="1"/>
        <v>150</v>
      </c>
      <c r="Y30" s="37"/>
    </row>
    <row r="31" spans="1:25" x14ac:dyDescent="0.2">
      <c r="A31" s="8" t="s">
        <v>84</v>
      </c>
      <c r="B31" s="33">
        <v>644770</v>
      </c>
      <c r="C31" s="8" t="s">
        <v>53</v>
      </c>
      <c r="D31" s="7" t="s">
        <v>248</v>
      </c>
      <c r="E31" s="8" t="s">
        <v>83</v>
      </c>
      <c r="F31" s="8" t="s">
        <v>82</v>
      </c>
      <c r="G31" s="7" t="s">
        <v>81</v>
      </c>
      <c r="H31" s="7" t="s">
        <v>80</v>
      </c>
      <c r="I31" s="7" t="s">
        <v>79</v>
      </c>
      <c r="J31" s="7"/>
      <c r="K31" s="7" t="s">
        <v>2</v>
      </c>
      <c r="L31" s="7" t="s">
        <v>1</v>
      </c>
      <c r="M31" s="6">
        <v>60000000</v>
      </c>
      <c r="N31" s="6">
        <v>56969500</v>
      </c>
      <c r="O31" s="5">
        <v>242615</v>
      </c>
      <c r="P31" s="5">
        <v>242613</v>
      </c>
      <c r="Q31" s="30">
        <v>150</v>
      </c>
      <c r="R31" s="62">
        <v>242643</v>
      </c>
      <c r="S31" s="62"/>
      <c r="T31" s="62"/>
      <c r="U31" s="62"/>
      <c r="V31" s="61">
        <f t="shared" si="0"/>
        <v>10</v>
      </c>
      <c r="W31" s="63"/>
      <c r="X31" s="61">
        <f t="shared" si="1"/>
        <v>150</v>
      </c>
      <c r="Y31" s="37"/>
    </row>
    <row r="32" spans="1:25" x14ac:dyDescent="0.2">
      <c r="A32" s="8" t="s">
        <v>78</v>
      </c>
      <c r="B32" s="33">
        <v>644771</v>
      </c>
      <c r="C32" s="8" t="s">
        <v>53</v>
      </c>
      <c r="D32" s="7" t="s">
        <v>248</v>
      </c>
      <c r="E32" s="8" t="s">
        <v>77</v>
      </c>
      <c r="F32" s="8" t="s">
        <v>6</v>
      </c>
      <c r="G32" s="7" t="s">
        <v>76</v>
      </c>
      <c r="H32" s="7" t="s">
        <v>75</v>
      </c>
      <c r="I32" s="7" t="s">
        <v>74</v>
      </c>
      <c r="J32" s="7"/>
      <c r="K32" s="7" t="s">
        <v>2</v>
      </c>
      <c r="L32" s="7" t="s">
        <v>1</v>
      </c>
      <c r="M32" s="6">
        <v>25000000</v>
      </c>
      <c r="N32" s="6">
        <v>24667500</v>
      </c>
      <c r="O32" s="5">
        <v>242615</v>
      </c>
      <c r="P32" s="5">
        <v>242613</v>
      </c>
      <c r="Q32" s="30">
        <v>150</v>
      </c>
      <c r="R32" s="62">
        <v>242646</v>
      </c>
      <c r="S32" s="62">
        <v>242654</v>
      </c>
      <c r="T32" s="62">
        <v>242662</v>
      </c>
      <c r="U32" s="62"/>
      <c r="V32" s="61">
        <f t="shared" si="0"/>
        <v>10</v>
      </c>
      <c r="W32" s="63"/>
      <c r="X32" s="61">
        <f t="shared" si="1"/>
        <v>150</v>
      </c>
      <c r="Y32" s="37"/>
    </row>
    <row r="33" spans="1:25" x14ac:dyDescent="0.2">
      <c r="A33" s="8" t="s">
        <v>73</v>
      </c>
      <c r="B33" s="33">
        <v>644773</v>
      </c>
      <c r="C33" s="8" t="s">
        <v>53</v>
      </c>
      <c r="D33" s="7" t="s">
        <v>249</v>
      </c>
      <c r="E33" s="8" t="s">
        <v>72</v>
      </c>
      <c r="F33" s="8" t="s">
        <v>71</v>
      </c>
      <c r="G33" s="7" t="s">
        <v>70</v>
      </c>
      <c r="H33" s="7" t="s">
        <v>69</v>
      </c>
      <c r="I33" s="7" t="s">
        <v>68</v>
      </c>
      <c r="J33" s="7"/>
      <c r="K33" s="7" t="s">
        <v>10</v>
      </c>
      <c r="L33" s="7" t="s">
        <v>9</v>
      </c>
      <c r="M33" s="6">
        <v>900000</v>
      </c>
      <c r="N33" s="6">
        <v>900000</v>
      </c>
      <c r="O33" s="5">
        <v>242615</v>
      </c>
      <c r="P33" s="5">
        <v>242613</v>
      </c>
      <c r="Q33" s="30">
        <v>90</v>
      </c>
      <c r="R33" s="62">
        <v>242642</v>
      </c>
      <c r="S33" s="62">
        <v>242649</v>
      </c>
      <c r="T33" s="62">
        <v>242649</v>
      </c>
      <c r="U33" s="62"/>
      <c r="V33" s="61">
        <f t="shared" si="0"/>
        <v>10</v>
      </c>
      <c r="W33" s="63"/>
      <c r="X33" s="61">
        <f t="shared" si="1"/>
        <v>90</v>
      </c>
      <c r="Y33" s="37"/>
    </row>
    <row r="34" spans="1:25" ht="22.5" customHeight="1" x14ac:dyDescent="0.2">
      <c r="A34" s="8" t="s">
        <v>67</v>
      </c>
      <c r="B34" s="33">
        <v>644775</v>
      </c>
      <c r="C34" s="8" t="s">
        <v>53</v>
      </c>
      <c r="D34" s="7" t="s">
        <v>249</v>
      </c>
      <c r="E34" s="8" t="s">
        <v>63</v>
      </c>
      <c r="F34" s="8" t="s">
        <v>62</v>
      </c>
      <c r="G34" s="7" t="s">
        <v>66</v>
      </c>
      <c r="H34" s="7" t="s">
        <v>59</v>
      </c>
      <c r="I34" s="7" t="s">
        <v>65</v>
      </c>
      <c r="J34" s="7"/>
      <c r="K34" s="7" t="s">
        <v>10</v>
      </c>
      <c r="L34" s="7" t="s">
        <v>9</v>
      </c>
      <c r="M34" s="6">
        <v>30000000</v>
      </c>
      <c r="N34" s="6">
        <v>30000000</v>
      </c>
      <c r="O34" s="5">
        <v>242615</v>
      </c>
      <c r="P34" s="5">
        <v>242613</v>
      </c>
      <c r="Q34" s="30">
        <v>150</v>
      </c>
      <c r="R34" s="62">
        <v>242643</v>
      </c>
      <c r="S34" s="62">
        <v>242650</v>
      </c>
      <c r="T34" s="62"/>
      <c r="U34" s="62"/>
      <c r="V34" s="61">
        <f t="shared" si="0"/>
        <v>10</v>
      </c>
      <c r="W34" s="63"/>
      <c r="X34" s="61">
        <f t="shared" si="1"/>
        <v>150</v>
      </c>
      <c r="Y34" s="37"/>
    </row>
    <row r="35" spans="1:25" ht="22.5" customHeight="1" x14ac:dyDescent="0.2">
      <c r="A35" s="8" t="s">
        <v>64</v>
      </c>
      <c r="B35" s="33">
        <v>644776</v>
      </c>
      <c r="C35" s="8" t="s">
        <v>53</v>
      </c>
      <c r="D35" s="7" t="s">
        <v>249</v>
      </c>
      <c r="E35" s="8" t="s">
        <v>63</v>
      </c>
      <c r="F35" s="8" t="s">
        <v>62</v>
      </c>
      <c r="G35" s="7" t="s">
        <v>61</v>
      </c>
      <c r="H35" s="7" t="s">
        <v>60</v>
      </c>
      <c r="I35" s="7" t="s">
        <v>59</v>
      </c>
      <c r="J35" s="7"/>
      <c r="K35" s="7" t="s">
        <v>10</v>
      </c>
      <c r="L35" s="7" t="s">
        <v>9</v>
      </c>
      <c r="M35" s="6">
        <v>20000000</v>
      </c>
      <c r="N35" s="6">
        <v>19999700</v>
      </c>
      <c r="O35" s="5">
        <v>242615</v>
      </c>
      <c r="P35" s="5">
        <v>242613</v>
      </c>
      <c r="Q35" s="30">
        <v>120</v>
      </c>
      <c r="R35" s="62"/>
      <c r="S35" s="62"/>
      <c r="T35" s="62"/>
      <c r="U35" s="62"/>
      <c r="V35" s="61">
        <f t="shared" si="0"/>
        <v>10</v>
      </c>
      <c r="W35" s="63"/>
      <c r="X35" s="61">
        <f t="shared" si="1"/>
        <v>120</v>
      </c>
      <c r="Y35" s="37"/>
    </row>
    <row r="36" spans="1:25" ht="23.25" customHeight="1" x14ac:dyDescent="0.2">
      <c r="A36" s="8" t="s">
        <v>58</v>
      </c>
      <c r="B36" s="33">
        <v>644772</v>
      </c>
      <c r="C36" s="8" t="s">
        <v>53</v>
      </c>
      <c r="D36" s="7" t="s">
        <v>249</v>
      </c>
      <c r="E36" s="8" t="s">
        <v>52</v>
      </c>
      <c r="F36" s="8" t="s">
        <v>51</v>
      </c>
      <c r="G36" s="7" t="s">
        <v>57</v>
      </c>
      <c r="H36" s="7" t="s">
        <v>56</v>
      </c>
      <c r="I36" s="7" t="s">
        <v>55</v>
      </c>
      <c r="J36" s="7"/>
      <c r="K36" s="7" t="s">
        <v>10</v>
      </c>
      <c r="L36" s="7" t="s">
        <v>9</v>
      </c>
      <c r="M36" s="6">
        <v>15000000</v>
      </c>
      <c r="N36" s="6">
        <v>14999200</v>
      </c>
      <c r="O36" s="5">
        <v>242622</v>
      </c>
      <c r="P36" s="5">
        <v>242613</v>
      </c>
      <c r="Q36" s="30">
        <v>150</v>
      </c>
      <c r="R36" s="62"/>
      <c r="S36" s="62"/>
      <c r="T36" s="62"/>
      <c r="U36" s="62"/>
      <c r="V36" s="61">
        <f t="shared" si="0"/>
        <v>10</v>
      </c>
      <c r="W36" s="63"/>
      <c r="X36" s="61">
        <f t="shared" si="1"/>
        <v>150</v>
      </c>
      <c r="Y36" s="37"/>
    </row>
    <row r="37" spans="1:25" ht="24.75" customHeight="1" x14ac:dyDescent="0.2">
      <c r="A37" s="8" t="s">
        <v>54</v>
      </c>
      <c r="B37" s="33">
        <v>644774</v>
      </c>
      <c r="C37" s="8" t="s">
        <v>53</v>
      </c>
      <c r="D37" s="7" t="s">
        <v>249</v>
      </c>
      <c r="E37" s="8" t="s">
        <v>52</v>
      </c>
      <c r="F37" s="8" t="s">
        <v>51</v>
      </c>
      <c r="G37" s="7" t="s">
        <v>50</v>
      </c>
      <c r="H37" s="7" t="s">
        <v>49</v>
      </c>
      <c r="I37" s="7" t="s">
        <v>48</v>
      </c>
      <c r="J37" s="7"/>
      <c r="K37" s="7" t="s">
        <v>10</v>
      </c>
      <c r="L37" s="7" t="s">
        <v>9</v>
      </c>
      <c r="M37" s="6">
        <v>15000000</v>
      </c>
      <c r="N37" s="6">
        <v>14999700</v>
      </c>
      <c r="O37" s="5">
        <v>242622</v>
      </c>
      <c r="P37" s="5">
        <v>242613</v>
      </c>
      <c r="Q37" s="30">
        <v>150</v>
      </c>
      <c r="R37" s="62"/>
      <c r="S37" s="62"/>
      <c r="T37" s="62"/>
      <c r="U37" s="62"/>
      <c r="V37" s="61">
        <f t="shared" si="0"/>
        <v>10</v>
      </c>
      <c r="W37" s="63"/>
      <c r="X37" s="61">
        <f t="shared" si="1"/>
        <v>150</v>
      </c>
      <c r="Y37" s="37"/>
    </row>
    <row r="38" spans="1:25" x14ac:dyDescent="0.2">
      <c r="A38" s="8" t="s">
        <v>47</v>
      </c>
      <c r="B38" s="33">
        <v>644738</v>
      </c>
      <c r="C38" s="8" t="s">
        <v>35</v>
      </c>
      <c r="D38" s="7" t="s">
        <v>34</v>
      </c>
      <c r="E38" s="8" t="s">
        <v>46</v>
      </c>
      <c r="F38" s="8" t="s">
        <v>6</v>
      </c>
      <c r="G38" s="7" t="s">
        <v>45</v>
      </c>
      <c r="H38" s="7" t="s">
        <v>44</v>
      </c>
      <c r="I38" s="7" t="s">
        <v>43</v>
      </c>
      <c r="J38" s="7"/>
      <c r="K38" s="7" t="s">
        <v>10</v>
      </c>
      <c r="L38" s="7" t="s">
        <v>9</v>
      </c>
      <c r="M38" s="6">
        <v>60000000</v>
      </c>
      <c r="N38" s="6">
        <v>40845000</v>
      </c>
      <c r="O38" s="5">
        <v>242618</v>
      </c>
      <c r="P38" s="5">
        <v>242613</v>
      </c>
      <c r="Q38" s="30">
        <v>180</v>
      </c>
      <c r="R38" s="62"/>
      <c r="S38" s="62"/>
      <c r="T38" s="62"/>
      <c r="U38" s="62"/>
      <c r="V38" s="61">
        <f t="shared" si="0"/>
        <v>10</v>
      </c>
      <c r="W38" s="63"/>
      <c r="X38" s="61">
        <f t="shared" si="1"/>
        <v>180</v>
      </c>
      <c r="Y38" s="37"/>
    </row>
    <row r="39" spans="1:25" x14ac:dyDescent="0.2">
      <c r="A39" s="8" t="s">
        <v>42</v>
      </c>
      <c r="B39" s="33">
        <v>644737</v>
      </c>
      <c r="C39" s="8" t="s">
        <v>35</v>
      </c>
      <c r="D39" s="7" t="s">
        <v>34</v>
      </c>
      <c r="E39" s="8" t="s">
        <v>41</v>
      </c>
      <c r="F39" s="8" t="s">
        <v>40</v>
      </c>
      <c r="G39" s="7" t="s">
        <v>39</v>
      </c>
      <c r="H39" s="7" t="s">
        <v>38</v>
      </c>
      <c r="I39" s="7" t="s">
        <v>37</v>
      </c>
      <c r="J39" s="7"/>
      <c r="K39" s="7" t="s">
        <v>10</v>
      </c>
      <c r="L39" s="7" t="s">
        <v>9</v>
      </c>
      <c r="M39" s="6">
        <v>40000000</v>
      </c>
      <c r="N39" s="6">
        <v>40000000</v>
      </c>
      <c r="O39" s="5">
        <v>242618</v>
      </c>
      <c r="P39" s="5">
        <v>242613</v>
      </c>
      <c r="Q39" s="30">
        <v>180</v>
      </c>
      <c r="R39" s="62"/>
      <c r="S39" s="62"/>
      <c r="T39" s="62"/>
      <c r="U39" s="62"/>
      <c r="V39" s="61">
        <f t="shared" si="0"/>
        <v>10</v>
      </c>
      <c r="W39" s="63"/>
      <c r="X39" s="61">
        <f t="shared" si="1"/>
        <v>180</v>
      </c>
      <c r="Y39" s="37"/>
    </row>
    <row r="40" spans="1:25" x14ac:dyDescent="0.2">
      <c r="A40" s="8" t="s">
        <v>36</v>
      </c>
      <c r="B40" s="33">
        <v>644739</v>
      </c>
      <c r="C40" s="8" t="s">
        <v>35</v>
      </c>
      <c r="D40" s="7" t="s">
        <v>34</v>
      </c>
      <c r="E40" s="8" t="s">
        <v>33</v>
      </c>
      <c r="F40" s="8" t="s">
        <v>6</v>
      </c>
      <c r="G40" s="7" t="s">
        <v>32</v>
      </c>
      <c r="H40" s="7" t="s">
        <v>31</v>
      </c>
      <c r="I40" s="7" t="s">
        <v>30</v>
      </c>
      <c r="J40" s="7"/>
      <c r="K40" s="7" t="s">
        <v>10</v>
      </c>
      <c r="L40" s="7" t="s">
        <v>9</v>
      </c>
      <c r="M40" s="6">
        <v>13000000</v>
      </c>
      <c r="N40" s="6">
        <v>13000000</v>
      </c>
      <c r="O40" s="5">
        <v>242618</v>
      </c>
      <c r="P40" s="5">
        <v>242613</v>
      </c>
      <c r="Q40" s="30">
        <v>150</v>
      </c>
      <c r="R40" s="62">
        <v>242655</v>
      </c>
      <c r="S40" s="62"/>
      <c r="T40" s="62"/>
      <c r="U40" s="62"/>
      <c r="V40" s="61">
        <f t="shared" si="0"/>
        <v>10</v>
      </c>
      <c r="W40" s="63"/>
      <c r="X40" s="61">
        <f t="shared" si="1"/>
        <v>150</v>
      </c>
      <c r="Y40" s="37"/>
    </row>
    <row r="41" spans="1:25" x14ac:dyDescent="0.2">
      <c r="A41" s="8" t="s">
        <v>29</v>
      </c>
      <c r="B41" s="33">
        <v>644754</v>
      </c>
      <c r="C41" s="8" t="s">
        <v>17</v>
      </c>
      <c r="D41" s="7" t="s">
        <v>16</v>
      </c>
      <c r="E41" s="8" t="s">
        <v>24</v>
      </c>
      <c r="F41" s="8" t="s">
        <v>23</v>
      </c>
      <c r="G41" s="7" t="s">
        <v>28</v>
      </c>
      <c r="H41" s="7" t="s">
        <v>27</v>
      </c>
      <c r="I41" s="7" t="s">
        <v>26</v>
      </c>
      <c r="J41" s="7" t="s">
        <v>19</v>
      </c>
      <c r="K41" s="7" t="s">
        <v>10</v>
      </c>
      <c r="L41" s="7" t="s">
        <v>9</v>
      </c>
      <c r="M41" s="6">
        <v>2380000</v>
      </c>
      <c r="N41" s="6">
        <v>2377500</v>
      </c>
      <c r="O41" s="5">
        <v>242618</v>
      </c>
      <c r="P41" s="5">
        <v>242613</v>
      </c>
      <c r="Q41" s="30">
        <v>180</v>
      </c>
      <c r="R41" s="62">
        <v>242642</v>
      </c>
      <c r="S41" s="62">
        <v>242642</v>
      </c>
      <c r="T41" s="62">
        <v>242643</v>
      </c>
      <c r="U41" s="62">
        <v>242643</v>
      </c>
      <c r="V41" s="64">
        <f t="shared" si="0"/>
        <v>242653</v>
      </c>
      <c r="W41" s="63"/>
      <c r="X41" s="61">
        <f t="shared" si="1"/>
        <v>180</v>
      </c>
      <c r="Y41" s="37"/>
    </row>
    <row r="42" spans="1:25" x14ac:dyDescent="0.2">
      <c r="A42" s="8" t="s">
        <v>25</v>
      </c>
      <c r="B42" s="33">
        <v>644755</v>
      </c>
      <c r="C42" s="8" t="s">
        <v>17</v>
      </c>
      <c r="D42" s="7" t="s">
        <v>16</v>
      </c>
      <c r="E42" s="8" t="s">
        <v>24</v>
      </c>
      <c r="F42" s="8" t="s">
        <v>23</v>
      </c>
      <c r="G42" s="7" t="s">
        <v>22</v>
      </c>
      <c r="H42" s="7" t="s">
        <v>21</v>
      </c>
      <c r="I42" s="7" t="s">
        <v>20</v>
      </c>
      <c r="J42" s="7" t="s">
        <v>19</v>
      </c>
      <c r="K42" s="7" t="s">
        <v>10</v>
      </c>
      <c r="L42" s="7" t="s">
        <v>9</v>
      </c>
      <c r="M42" s="6">
        <v>3560000</v>
      </c>
      <c r="N42" s="6">
        <v>3556500</v>
      </c>
      <c r="O42" s="5">
        <v>242618</v>
      </c>
      <c r="P42" s="5">
        <v>242613</v>
      </c>
      <c r="Q42" s="30">
        <v>180</v>
      </c>
      <c r="R42" s="62">
        <v>242640</v>
      </c>
      <c r="S42" s="62">
        <v>242640</v>
      </c>
      <c r="T42" s="62">
        <v>242671</v>
      </c>
      <c r="U42" s="62">
        <v>242673</v>
      </c>
      <c r="V42" s="64">
        <f t="shared" si="0"/>
        <v>242683</v>
      </c>
      <c r="W42" s="63"/>
      <c r="X42" s="61">
        <f t="shared" si="1"/>
        <v>180</v>
      </c>
      <c r="Y42" s="37"/>
    </row>
    <row r="43" spans="1:25" x14ac:dyDescent="0.2">
      <c r="A43" s="8" t="s">
        <v>18</v>
      </c>
      <c r="B43" s="33">
        <v>644753</v>
      </c>
      <c r="C43" s="8" t="s">
        <v>17</v>
      </c>
      <c r="D43" s="7" t="s">
        <v>16</v>
      </c>
      <c r="E43" s="8" t="s">
        <v>15</v>
      </c>
      <c r="F43" s="8" t="s">
        <v>6</v>
      </c>
      <c r="G43" s="7" t="s">
        <v>14</v>
      </c>
      <c r="H43" s="7" t="s">
        <v>13</v>
      </c>
      <c r="I43" s="7" t="s">
        <v>12</v>
      </c>
      <c r="J43" s="7" t="s">
        <v>11</v>
      </c>
      <c r="K43" s="7" t="s">
        <v>10</v>
      </c>
      <c r="L43" s="7" t="s">
        <v>9</v>
      </c>
      <c r="M43" s="6">
        <v>1980000</v>
      </c>
      <c r="N43" s="6">
        <v>1980000</v>
      </c>
      <c r="O43" s="5">
        <v>242615</v>
      </c>
      <c r="P43" s="5">
        <v>242613</v>
      </c>
      <c r="Q43" s="30">
        <v>180</v>
      </c>
      <c r="R43" s="62">
        <v>242640</v>
      </c>
      <c r="S43" s="62">
        <v>242640</v>
      </c>
      <c r="T43" s="62">
        <v>242641</v>
      </c>
      <c r="U43" s="62">
        <v>242643</v>
      </c>
      <c r="V43" s="64">
        <f t="shared" si="0"/>
        <v>242653</v>
      </c>
      <c r="W43" s="63"/>
      <c r="X43" s="61">
        <f t="shared" si="1"/>
        <v>180</v>
      </c>
      <c r="Y43" s="37"/>
    </row>
    <row r="44" spans="1:25" x14ac:dyDescent="0.2">
      <c r="A44" s="8" t="s">
        <v>8</v>
      </c>
      <c r="B44" s="33">
        <v>644740</v>
      </c>
      <c r="C44" s="8" t="s">
        <v>53</v>
      </c>
      <c r="D44" s="7" t="s">
        <v>168</v>
      </c>
      <c r="E44" s="8" t="s">
        <v>7</v>
      </c>
      <c r="F44" s="8" t="s">
        <v>6</v>
      </c>
      <c r="G44" s="7" t="s">
        <v>5</v>
      </c>
      <c r="H44" s="7" t="s">
        <v>4</v>
      </c>
      <c r="I44" s="7" t="s">
        <v>3</v>
      </c>
      <c r="J44" s="7"/>
      <c r="K44" s="7" t="s">
        <v>2</v>
      </c>
      <c r="L44" s="7" t="s">
        <v>1</v>
      </c>
      <c r="M44" s="6">
        <v>60000000</v>
      </c>
      <c r="N44" s="6">
        <v>0</v>
      </c>
      <c r="O44" s="5"/>
      <c r="P44" s="5">
        <v>242639</v>
      </c>
      <c r="Q44" s="30">
        <v>360</v>
      </c>
      <c r="R44" s="62"/>
      <c r="S44" s="62"/>
      <c r="T44" s="62"/>
      <c r="U44" s="62"/>
      <c r="V44" s="61">
        <f t="shared" si="0"/>
        <v>10</v>
      </c>
      <c r="W44" s="63"/>
      <c r="X44" s="61">
        <f t="shared" si="1"/>
        <v>360</v>
      </c>
      <c r="Y44" s="37"/>
    </row>
    <row r="45" spans="1:25" s="2" customFormat="1" x14ac:dyDescent="0.2">
      <c r="A45" s="72" t="s">
        <v>245</v>
      </c>
      <c r="B45" s="73"/>
      <c r="C45" s="73"/>
      <c r="D45" s="74"/>
      <c r="E45" s="4"/>
      <c r="F45" s="72" t="s">
        <v>0</v>
      </c>
      <c r="G45" s="73"/>
      <c r="H45" s="73"/>
      <c r="I45" s="73"/>
      <c r="J45" s="74"/>
      <c r="K45" s="4"/>
      <c r="L45" s="4"/>
      <c r="M45" s="3">
        <f>SUM(M5:M44)</f>
        <v>985320000</v>
      </c>
      <c r="N45" s="3">
        <f>SUM(N5:N44)</f>
        <v>849291800</v>
      </c>
      <c r="O45" s="42">
        <f>SUBTOTAL(3,O5:O44)</f>
        <v>35</v>
      </c>
      <c r="P45" s="42">
        <f>SUBTOTAL(3,P5:P44)</f>
        <v>40</v>
      </c>
      <c r="Q45" s="43"/>
      <c r="R45" s="54">
        <f t="shared" ref="R45:W45" si="2">SUBTOTAL(3,R5:R44)</f>
        <v>19</v>
      </c>
      <c r="S45" s="54">
        <f t="shared" si="2"/>
        <v>12</v>
      </c>
      <c r="T45" s="54">
        <f t="shared" si="2"/>
        <v>11</v>
      </c>
      <c r="U45" s="54">
        <f t="shared" si="2"/>
        <v>6</v>
      </c>
      <c r="V45" s="55"/>
      <c r="W45" s="56">
        <f t="shared" si="2"/>
        <v>0</v>
      </c>
      <c r="X45" s="55"/>
      <c r="Y45" s="44"/>
    </row>
    <row r="47" spans="1:25" ht="33" x14ac:dyDescent="0.2">
      <c r="A47" s="34" t="s">
        <v>237</v>
      </c>
      <c r="C47" s="35"/>
      <c r="D47" s="35" t="s">
        <v>268</v>
      </c>
    </row>
    <row r="48" spans="1:25" ht="33" x14ac:dyDescent="0.2">
      <c r="A48" s="35"/>
      <c r="C48" s="35"/>
      <c r="D48" s="35" t="s">
        <v>267</v>
      </c>
    </row>
    <row r="49" spans="4:4" ht="33" x14ac:dyDescent="0.2">
      <c r="D49" s="35" t="s">
        <v>240</v>
      </c>
    </row>
    <row r="50" spans="4:4" ht="33" x14ac:dyDescent="0.2">
      <c r="D50" s="35" t="s">
        <v>241</v>
      </c>
    </row>
    <row r="51" spans="4:4" ht="33" x14ac:dyDescent="0.2">
      <c r="D51" s="35" t="s">
        <v>264</v>
      </c>
    </row>
  </sheetData>
  <autoFilter ref="A4:Y44"/>
  <mergeCells count="11">
    <mergeCell ref="R2:X2"/>
    <mergeCell ref="K3:L3"/>
    <mergeCell ref="M3:N3"/>
    <mergeCell ref="A45:D45"/>
    <mergeCell ref="F45:J45"/>
    <mergeCell ref="A3:A4"/>
    <mergeCell ref="C3:C4"/>
    <mergeCell ref="E3:F3"/>
    <mergeCell ref="G3:G4"/>
    <mergeCell ref="H3:J3"/>
    <mergeCell ref="B3:B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9" orientation="landscape" r:id="rId1"/>
  <headerFooter>
    <oddHeader>&amp;R&amp;"TH SarabunPSK,ตัวหนา"&amp;20เอกสารแนบ 2</oddHeader>
    <oddFooter>&amp;C&amp;"TH SarabunPSK,ตัวหนา"&amp;16&amp;P/&amp;N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view="pageBreakPreview" zoomScale="60" zoomScaleNormal="70" workbookViewId="0">
      <selection activeCell="AH16" sqref="AH16"/>
    </sheetView>
  </sheetViews>
  <sheetFormatPr defaultRowHeight="24" x14ac:dyDescent="0.2"/>
  <cols>
    <col min="1" max="1" width="7.25" style="1" bestFit="1" customWidth="1"/>
    <col min="2" max="2" width="8.25" style="1" bestFit="1" customWidth="1"/>
    <col min="3" max="3" width="5.125" style="1" bestFit="1" customWidth="1"/>
    <col min="4" max="4" width="15.5" style="1" bestFit="1" customWidth="1"/>
    <col min="5" max="5" width="11.875" style="1" customWidth="1"/>
    <col min="6" max="6" width="10.875" style="1" hidden="1" customWidth="1"/>
    <col min="7" max="7" width="24.25" style="1" bestFit="1" customWidth="1"/>
    <col min="8" max="8" width="10.625" style="1" hidden="1" customWidth="1"/>
    <col min="9" max="9" width="9.75" style="1" hidden="1" customWidth="1"/>
    <col min="10" max="10" width="7.125" style="1" hidden="1" customWidth="1"/>
    <col min="11" max="11" width="0" style="1" hidden="1" customWidth="1"/>
    <col min="12" max="12" width="8.5" style="1" hidden="1" customWidth="1"/>
    <col min="13" max="13" width="15.5" style="1" bestFit="1" customWidth="1"/>
    <col min="14" max="14" width="14.25" style="1" customWidth="1"/>
    <col min="15" max="31" width="5.625" customWidth="1"/>
    <col min="32" max="32" width="4.75" bestFit="1" customWidth="1"/>
  </cols>
  <sheetData>
    <row r="1" spans="1:32" ht="30.75" x14ac:dyDescent="0.2">
      <c r="A1" s="20" t="s">
        <v>250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32" ht="24.6" customHeight="1" x14ac:dyDescent="0.2">
      <c r="B2"/>
      <c r="C2"/>
      <c r="D2"/>
      <c r="E2"/>
      <c r="F2"/>
      <c r="G2"/>
      <c r="H2"/>
      <c r="I2"/>
      <c r="J2"/>
      <c r="K2"/>
      <c r="L2"/>
      <c r="M2"/>
      <c r="N2"/>
      <c r="O2" s="80" t="s">
        <v>244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/>
    </row>
    <row r="3" spans="1:32" x14ac:dyDescent="0.2">
      <c r="A3" s="75" t="s">
        <v>224</v>
      </c>
      <c r="B3" s="77" t="s">
        <v>222</v>
      </c>
      <c r="C3" s="77" t="s">
        <v>223</v>
      </c>
      <c r="D3" s="40" t="s">
        <v>238</v>
      </c>
      <c r="E3" s="70" t="s">
        <v>221</v>
      </c>
      <c r="F3" s="79"/>
      <c r="G3" s="77" t="s">
        <v>220</v>
      </c>
      <c r="H3" s="70" t="s">
        <v>219</v>
      </c>
      <c r="I3" s="71"/>
      <c r="J3" s="79"/>
      <c r="K3" s="70" t="s">
        <v>218</v>
      </c>
      <c r="L3" s="71"/>
      <c r="M3" s="68" t="s">
        <v>230</v>
      </c>
      <c r="N3" s="68"/>
      <c r="O3" s="83" t="s">
        <v>234</v>
      </c>
      <c r="P3" s="84"/>
      <c r="Q3" s="84"/>
      <c r="R3" s="84"/>
      <c r="S3" s="84"/>
      <c r="T3" s="85" t="s">
        <v>235</v>
      </c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7" t="s">
        <v>239</v>
      </c>
    </row>
    <row r="4" spans="1:32" ht="24" customHeight="1" x14ac:dyDescent="0.2">
      <c r="A4" s="76"/>
      <c r="B4" s="78"/>
      <c r="C4" s="78"/>
      <c r="D4" s="41"/>
      <c r="E4" s="16" t="s">
        <v>213</v>
      </c>
      <c r="F4" s="16" t="s">
        <v>212</v>
      </c>
      <c r="G4" s="78"/>
      <c r="H4" s="16" t="s">
        <v>211</v>
      </c>
      <c r="I4" s="16" t="s">
        <v>210</v>
      </c>
      <c r="J4" s="16" t="s">
        <v>209</v>
      </c>
      <c r="K4" s="16" t="s">
        <v>208</v>
      </c>
      <c r="L4" s="16" t="s">
        <v>207</v>
      </c>
      <c r="M4" s="53" t="s">
        <v>228</v>
      </c>
      <c r="N4" s="41" t="s">
        <v>229</v>
      </c>
      <c r="O4" s="38" t="s">
        <v>251</v>
      </c>
      <c r="P4" s="39" t="s">
        <v>252</v>
      </c>
      <c r="Q4" s="49" t="s">
        <v>253</v>
      </c>
      <c r="R4" s="50" t="s">
        <v>254</v>
      </c>
      <c r="S4" s="49" t="s">
        <v>255</v>
      </c>
      <c r="T4" s="50" t="s">
        <v>256</v>
      </c>
      <c r="U4" s="49" t="s">
        <v>257</v>
      </c>
      <c r="V4" s="50" t="s">
        <v>258</v>
      </c>
      <c r="W4" s="49" t="s">
        <v>259</v>
      </c>
      <c r="X4" s="50" t="s">
        <v>260</v>
      </c>
      <c r="Y4" s="49" t="s">
        <v>261</v>
      </c>
      <c r="Z4" s="50" t="s">
        <v>262</v>
      </c>
      <c r="AA4" s="49" t="s">
        <v>251</v>
      </c>
      <c r="AB4" s="50" t="s">
        <v>252</v>
      </c>
      <c r="AC4" s="49" t="s">
        <v>253</v>
      </c>
      <c r="AD4" s="50" t="s">
        <v>254</v>
      </c>
      <c r="AE4" s="65" t="s">
        <v>255</v>
      </c>
      <c r="AF4" s="87"/>
    </row>
    <row r="5" spans="1:32" x14ac:dyDescent="0.2">
      <c r="A5" s="12" t="s">
        <v>10</v>
      </c>
      <c r="B5" s="32">
        <v>644747</v>
      </c>
      <c r="C5" s="12" t="s">
        <v>53</v>
      </c>
      <c r="D5" s="11" t="s">
        <v>168</v>
      </c>
      <c r="E5" s="12" t="s">
        <v>83</v>
      </c>
      <c r="F5" s="12" t="s">
        <v>205</v>
      </c>
      <c r="G5" s="11" t="s">
        <v>204</v>
      </c>
      <c r="H5" s="11" t="s">
        <v>203</v>
      </c>
      <c r="I5" s="11" t="s">
        <v>202</v>
      </c>
      <c r="J5" s="11"/>
      <c r="K5" s="11" t="s">
        <v>10</v>
      </c>
      <c r="L5" s="11" t="s">
        <v>9</v>
      </c>
      <c r="M5" s="10">
        <v>20000000</v>
      </c>
      <c r="N5" s="10">
        <v>19991400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1"/>
      <c r="AF5" s="66">
        <v>100</v>
      </c>
    </row>
    <row r="6" spans="1:32" x14ac:dyDescent="0.2">
      <c r="A6" s="8" t="s">
        <v>201</v>
      </c>
      <c r="B6" s="33">
        <v>644748</v>
      </c>
      <c r="C6" s="8" t="s">
        <v>53</v>
      </c>
      <c r="D6" s="7" t="s">
        <v>168</v>
      </c>
      <c r="E6" s="8" t="s">
        <v>83</v>
      </c>
      <c r="F6" s="8" t="s">
        <v>200</v>
      </c>
      <c r="G6" s="7" t="s">
        <v>199</v>
      </c>
      <c r="H6" s="7" t="s">
        <v>198</v>
      </c>
      <c r="I6" s="7" t="s">
        <v>197</v>
      </c>
      <c r="J6" s="7" t="s">
        <v>163</v>
      </c>
      <c r="K6" s="7" t="s">
        <v>10</v>
      </c>
      <c r="L6" s="7" t="s">
        <v>9</v>
      </c>
      <c r="M6" s="6">
        <v>20000000</v>
      </c>
      <c r="N6" s="6">
        <v>20000000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1"/>
      <c r="AF6" s="66">
        <v>100</v>
      </c>
    </row>
    <row r="7" spans="1:32" x14ac:dyDescent="0.2">
      <c r="A7" s="8" t="s">
        <v>196</v>
      </c>
      <c r="B7" s="33">
        <v>644742</v>
      </c>
      <c r="C7" s="8" t="s">
        <v>53</v>
      </c>
      <c r="D7" s="7" t="s">
        <v>168</v>
      </c>
      <c r="E7" s="8" t="s">
        <v>195</v>
      </c>
      <c r="F7" s="8" t="s">
        <v>6</v>
      </c>
      <c r="G7" s="7" t="s">
        <v>194</v>
      </c>
      <c r="H7" s="7" t="s">
        <v>193</v>
      </c>
      <c r="I7" s="7" t="s">
        <v>192</v>
      </c>
      <c r="J7" s="7" t="s">
        <v>163</v>
      </c>
      <c r="K7" s="7" t="s">
        <v>10</v>
      </c>
      <c r="L7" s="7" t="s">
        <v>9</v>
      </c>
      <c r="M7" s="6">
        <v>50000000</v>
      </c>
      <c r="N7" s="6">
        <v>49786700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1"/>
      <c r="AF7" s="66">
        <v>100</v>
      </c>
    </row>
    <row r="8" spans="1:32" x14ac:dyDescent="0.2">
      <c r="A8" s="8" t="s">
        <v>191</v>
      </c>
      <c r="B8" s="33">
        <v>644749</v>
      </c>
      <c r="C8" s="8" t="s">
        <v>53</v>
      </c>
      <c r="D8" s="7" t="s">
        <v>168</v>
      </c>
      <c r="E8" s="8" t="s">
        <v>190</v>
      </c>
      <c r="F8" s="8" t="s">
        <v>6</v>
      </c>
      <c r="G8" s="7" t="s">
        <v>189</v>
      </c>
      <c r="H8" s="7" t="s">
        <v>188</v>
      </c>
      <c r="I8" s="7" t="s">
        <v>187</v>
      </c>
      <c r="J8" s="7" t="s">
        <v>163</v>
      </c>
      <c r="K8" s="7" t="s">
        <v>10</v>
      </c>
      <c r="L8" s="7" t="s">
        <v>9</v>
      </c>
      <c r="M8" s="6">
        <v>5000000</v>
      </c>
      <c r="N8" s="6">
        <v>2448000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1"/>
      <c r="AF8" s="66">
        <v>100</v>
      </c>
    </row>
    <row r="9" spans="1:32" x14ac:dyDescent="0.2">
      <c r="A9" s="8" t="s">
        <v>186</v>
      </c>
      <c r="B9" s="33">
        <v>644745</v>
      </c>
      <c r="C9" s="8" t="s">
        <v>53</v>
      </c>
      <c r="D9" s="7" t="s">
        <v>168</v>
      </c>
      <c r="E9" s="8" t="s">
        <v>7</v>
      </c>
      <c r="F9" s="8" t="s">
        <v>6</v>
      </c>
      <c r="G9" s="7" t="s">
        <v>185</v>
      </c>
      <c r="H9" s="7" t="s">
        <v>184</v>
      </c>
      <c r="I9" s="7" t="s">
        <v>183</v>
      </c>
      <c r="J9" s="7"/>
      <c r="K9" s="7" t="s">
        <v>10</v>
      </c>
      <c r="L9" s="7" t="s">
        <v>9</v>
      </c>
      <c r="M9" s="6">
        <v>25000000</v>
      </c>
      <c r="N9" s="6">
        <v>24997500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1"/>
      <c r="AF9" s="66">
        <v>100</v>
      </c>
    </row>
    <row r="10" spans="1:32" x14ac:dyDescent="0.2">
      <c r="A10" s="8" t="s">
        <v>182</v>
      </c>
      <c r="B10" s="33">
        <v>644746</v>
      </c>
      <c r="C10" s="8" t="s">
        <v>53</v>
      </c>
      <c r="D10" s="7" t="s">
        <v>168</v>
      </c>
      <c r="E10" s="8" t="s">
        <v>7</v>
      </c>
      <c r="F10" s="8" t="s">
        <v>6</v>
      </c>
      <c r="G10" s="7" t="s">
        <v>181</v>
      </c>
      <c r="H10" s="7" t="s">
        <v>180</v>
      </c>
      <c r="I10" s="7" t="s">
        <v>179</v>
      </c>
      <c r="J10" s="7"/>
      <c r="K10" s="7" t="s">
        <v>10</v>
      </c>
      <c r="L10" s="7" t="s">
        <v>9</v>
      </c>
      <c r="M10" s="6">
        <v>45000000</v>
      </c>
      <c r="N10" s="6">
        <v>44999900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1"/>
      <c r="AF10" s="66">
        <v>100</v>
      </c>
    </row>
    <row r="11" spans="1:32" x14ac:dyDescent="0.2">
      <c r="A11" s="8" t="s">
        <v>178</v>
      </c>
      <c r="B11" s="33">
        <v>644743</v>
      </c>
      <c r="C11" s="8" t="s">
        <v>53</v>
      </c>
      <c r="D11" s="7" t="s">
        <v>168</v>
      </c>
      <c r="E11" s="8" t="s">
        <v>177</v>
      </c>
      <c r="F11" s="8" t="s">
        <v>6</v>
      </c>
      <c r="G11" s="7" t="s">
        <v>176</v>
      </c>
      <c r="H11" s="7" t="s">
        <v>171</v>
      </c>
      <c r="I11" s="7" t="s">
        <v>175</v>
      </c>
      <c r="J11" s="7" t="s">
        <v>163</v>
      </c>
      <c r="K11" s="7" t="s">
        <v>10</v>
      </c>
      <c r="L11" s="7" t="s">
        <v>9</v>
      </c>
      <c r="M11" s="6">
        <v>20000000</v>
      </c>
      <c r="N11" s="6">
        <v>20000000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1"/>
      <c r="AF11" s="66">
        <v>100</v>
      </c>
    </row>
    <row r="12" spans="1:32" x14ac:dyDescent="0.2">
      <c r="A12" s="8" t="s">
        <v>174</v>
      </c>
      <c r="B12" s="33">
        <v>644744</v>
      </c>
      <c r="C12" s="8" t="s">
        <v>53</v>
      </c>
      <c r="D12" s="7" t="s">
        <v>168</v>
      </c>
      <c r="E12" s="8" t="s">
        <v>173</v>
      </c>
      <c r="F12" s="8" t="s">
        <v>6</v>
      </c>
      <c r="G12" s="7" t="s">
        <v>172</v>
      </c>
      <c r="H12" s="7" t="s">
        <v>171</v>
      </c>
      <c r="I12" s="7" t="s">
        <v>170</v>
      </c>
      <c r="J12" s="7" t="s">
        <v>163</v>
      </c>
      <c r="K12" s="7" t="s">
        <v>10</v>
      </c>
      <c r="L12" s="7" t="s">
        <v>9</v>
      </c>
      <c r="M12" s="6">
        <v>20000000</v>
      </c>
      <c r="N12" s="6">
        <v>20000000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1"/>
      <c r="AF12" s="66">
        <v>100</v>
      </c>
    </row>
    <row r="13" spans="1:32" x14ac:dyDescent="0.2">
      <c r="A13" s="8" t="s">
        <v>169</v>
      </c>
      <c r="B13" s="33">
        <v>644741</v>
      </c>
      <c r="C13" s="8" t="s">
        <v>53</v>
      </c>
      <c r="D13" s="7" t="s">
        <v>168</v>
      </c>
      <c r="E13" s="8" t="s">
        <v>167</v>
      </c>
      <c r="F13" s="8" t="s">
        <v>6</v>
      </c>
      <c r="G13" s="7" t="s">
        <v>166</v>
      </c>
      <c r="H13" s="7" t="s">
        <v>165</v>
      </c>
      <c r="I13" s="7" t="s">
        <v>164</v>
      </c>
      <c r="J13" s="7" t="s">
        <v>163</v>
      </c>
      <c r="K13" s="7" t="s">
        <v>10</v>
      </c>
      <c r="L13" s="7" t="s">
        <v>9</v>
      </c>
      <c r="M13" s="6">
        <v>40000000</v>
      </c>
      <c r="N13" s="6">
        <v>39948400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1"/>
      <c r="AF13" s="66">
        <v>100</v>
      </c>
    </row>
    <row r="14" spans="1:32" x14ac:dyDescent="0.2">
      <c r="A14" s="8" t="s">
        <v>162</v>
      </c>
      <c r="B14" s="33">
        <v>644750</v>
      </c>
      <c r="C14" s="8" t="s">
        <v>53</v>
      </c>
      <c r="D14" s="7" t="s">
        <v>246</v>
      </c>
      <c r="E14" s="8" t="s">
        <v>161</v>
      </c>
      <c r="F14" s="8" t="s">
        <v>6</v>
      </c>
      <c r="G14" s="7" t="s">
        <v>160</v>
      </c>
      <c r="H14" s="7" t="s">
        <v>159</v>
      </c>
      <c r="I14" s="7" t="s">
        <v>158</v>
      </c>
      <c r="J14" s="7"/>
      <c r="K14" s="7" t="s">
        <v>2</v>
      </c>
      <c r="L14" s="7" t="s">
        <v>1</v>
      </c>
      <c r="M14" s="6">
        <v>25000000</v>
      </c>
      <c r="N14" s="6">
        <v>24999800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1"/>
      <c r="AF14" s="66">
        <v>100</v>
      </c>
    </row>
    <row r="15" spans="1:32" x14ac:dyDescent="0.2">
      <c r="A15" s="8" t="s">
        <v>157</v>
      </c>
      <c r="B15" s="33">
        <v>644752</v>
      </c>
      <c r="C15" s="8" t="s">
        <v>53</v>
      </c>
      <c r="D15" s="7" t="s">
        <v>246</v>
      </c>
      <c r="E15" s="8" t="s">
        <v>156</v>
      </c>
      <c r="F15" s="8" t="s">
        <v>62</v>
      </c>
      <c r="G15" s="7" t="s">
        <v>155</v>
      </c>
      <c r="H15" s="7" t="s">
        <v>154</v>
      </c>
      <c r="I15" s="7" t="s">
        <v>153</v>
      </c>
      <c r="J15" s="7"/>
      <c r="K15" s="7" t="s">
        <v>2</v>
      </c>
      <c r="L15" s="7" t="s">
        <v>1</v>
      </c>
      <c r="M15" s="6">
        <v>12000000</v>
      </c>
      <c r="N15" s="6">
        <v>11999600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1"/>
      <c r="AF15" s="66">
        <v>100</v>
      </c>
    </row>
    <row r="16" spans="1:32" x14ac:dyDescent="0.2">
      <c r="A16" s="8" t="s">
        <v>152</v>
      </c>
      <c r="B16" s="33">
        <v>644751</v>
      </c>
      <c r="C16" s="8" t="s">
        <v>53</v>
      </c>
      <c r="D16" s="7" t="s">
        <v>246</v>
      </c>
      <c r="E16" s="8" t="s">
        <v>151</v>
      </c>
      <c r="F16" s="8" t="s">
        <v>51</v>
      </c>
      <c r="G16" s="7" t="s">
        <v>150</v>
      </c>
      <c r="H16" s="7" t="s">
        <v>149</v>
      </c>
      <c r="I16" s="7" t="s">
        <v>148</v>
      </c>
      <c r="J16" s="7"/>
      <c r="K16" s="7" t="s">
        <v>2</v>
      </c>
      <c r="L16" s="7" t="s">
        <v>1</v>
      </c>
      <c r="M16" s="6">
        <v>1500000</v>
      </c>
      <c r="N16" s="6">
        <v>1499200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1"/>
      <c r="AF16" s="66">
        <v>100</v>
      </c>
    </row>
    <row r="17" spans="1:32" x14ac:dyDescent="0.2">
      <c r="A17" s="8" t="s">
        <v>147</v>
      </c>
      <c r="B17" s="33">
        <v>644762</v>
      </c>
      <c r="C17" s="8" t="s">
        <v>53</v>
      </c>
      <c r="D17" s="7" t="s">
        <v>122</v>
      </c>
      <c r="E17" s="8" t="s">
        <v>146</v>
      </c>
      <c r="F17" s="8" t="s">
        <v>6</v>
      </c>
      <c r="G17" s="7" t="s">
        <v>145</v>
      </c>
      <c r="H17" s="7" t="s">
        <v>144</v>
      </c>
      <c r="I17" s="7" t="s">
        <v>143</v>
      </c>
      <c r="J17" s="7"/>
      <c r="K17" s="7" t="s">
        <v>2</v>
      </c>
      <c r="L17" s="7" t="s">
        <v>1</v>
      </c>
      <c r="M17" s="6">
        <v>35000000</v>
      </c>
      <c r="N17" s="6">
        <v>34333100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1"/>
      <c r="AF17" s="66">
        <v>100</v>
      </c>
    </row>
    <row r="18" spans="1:32" ht="21" customHeight="1" x14ac:dyDescent="0.2">
      <c r="A18" s="8" t="s">
        <v>142</v>
      </c>
      <c r="B18" s="33">
        <v>644756</v>
      </c>
      <c r="C18" s="8" t="s">
        <v>53</v>
      </c>
      <c r="D18" s="7" t="s">
        <v>122</v>
      </c>
      <c r="E18" s="8" t="s">
        <v>137</v>
      </c>
      <c r="F18" s="8" t="s">
        <v>40</v>
      </c>
      <c r="G18" s="7" t="s">
        <v>141</v>
      </c>
      <c r="H18" s="7" t="s">
        <v>140</v>
      </c>
      <c r="I18" s="7" t="s">
        <v>139</v>
      </c>
      <c r="J18" s="7"/>
      <c r="K18" s="7" t="s">
        <v>2</v>
      </c>
      <c r="L18" s="7" t="s">
        <v>1</v>
      </c>
      <c r="M18" s="6">
        <v>15000000</v>
      </c>
      <c r="N18" s="6">
        <v>14999700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1"/>
      <c r="AF18" s="66">
        <v>100</v>
      </c>
    </row>
    <row r="19" spans="1:32" ht="21" customHeight="1" x14ac:dyDescent="0.2">
      <c r="A19" s="8" t="s">
        <v>138</v>
      </c>
      <c r="B19" s="33">
        <v>644758</v>
      </c>
      <c r="C19" s="8" t="s">
        <v>53</v>
      </c>
      <c r="D19" s="7" t="s">
        <v>122</v>
      </c>
      <c r="E19" s="8" t="s">
        <v>137</v>
      </c>
      <c r="F19" s="8" t="s">
        <v>51</v>
      </c>
      <c r="G19" s="7" t="s">
        <v>136</v>
      </c>
      <c r="H19" s="7" t="s">
        <v>135</v>
      </c>
      <c r="I19" s="7" t="s">
        <v>134</v>
      </c>
      <c r="J19" s="7"/>
      <c r="K19" s="7" t="s">
        <v>2</v>
      </c>
      <c r="L19" s="7" t="s">
        <v>1</v>
      </c>
      <c r="M19" s="6">
        <v>15000000</v>
      </c>
      <c r="N19" s="6">
        <v>0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1"/>
      <c r="AF19" s="66">
        <v>100</v>
      </c>
    </row>
    <row r="20" spans="1:32" x14ac:dyDescent="0.2">
      <c r="A20" s="8" t="s">
        <v>53</v>
      </c>
      <c r="B20" s="33">
        <v>644757</v>
      </c>
      <c r="C20" s="8" t="s">
        <v>53</v>
      </c>
      <c r="D20" s="7" t="s">
        <v>122</v>
      </c>
      <c r="E20" s="8" t="s">
        <v>127</v>
      </c>
      <c r="F20" s="8" t="s">
        <v>51</v>
      </c>
      <c r="G20" s="7" t="s">
        <v>133</v>
      </c>
      <c r="H20" s="7" t="s">
        <v>132</v>
      </c>
      <c r="I20" s="7" t="s">
        <v>131</v>
      </c>
      <c r="J20" s="7"/>
      <c r="K20" s="7" t="s">
        <v>2</v>
      </c>
      <c r="L20" s="7" t="s">
        <v>1</v>
      </c>
      <c r="M20" s="6">
        <v>35000000</v>
      </c>
      <c r="N20" s="6">
        <v>0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1"/>
      <c r="AF20" s="66">
        <v>100</v>
      </c>
    </row>
    <row r="21" spans="1:32" x14ac:dyDescent="0.2">
      <c r="A21" s="8" t="s">
        <v>35</v>
      </c>
      <c r="B21" s="33">
        <v>644759</v>
      </c>
      <c r="C21" s="8" t="s">
        <v>53</v>
      </c>
      <c r="D21" s="7" t="s">
        <v>122</v>
      </c>
      <c r="E21" s="8" t="s">
        <v>127</v>
      </c>
      <c r="F21" s="8" t="s">
        <v>51</v>
      </c>
      <c r="G21" s="7" t="s">
        <v>130</v>
      </c>
      <c r="H21" s="7" t="s">
        <v>129</v>
      </c>
      <c r="I21" s="7" t="s">
        <v>128</v>
      </c>
      <c r="J21" s="7"/>
      <c r="K21" s="7" t="s">
        <v>2</v>
      </c>
      <c r="L21" s="7" t="s">
        <v>1</v>
      </c>
      <c r="M21" s="6">
        <v>35000000</v>
      </c>
      <c r="N21" s="6">
        <v>34999500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1"/>
      <c r="AF21" s="66">
        <v>100</v>
      </c>
    </row>
    <row r="22" spans="1:32" x14ac:dyDescent="0.2">
      <c r="A22" s="8" t="s">
        <v>17</v>
      </c>
      <c r="B22" s="33">
        <v>644760</v>
      </c>
      <c r="C22" s="8" t="s">
        <v>53</v>
      </c>
      <c r="D22" s="7" t="s">
        <v>122</v>
      </c>
      <c r="E22" s="8" t="s">
        <v>127</v>
      </c>
      <c r="F22" s="8" t="s">
        <v>51</v>
      </c>
      <c r="G22" s="7" t="s">
        <v>126</v>
      </c>
      <c r="H22" s="7" t="s">
        <v>125</v>
      </c>
      <c r="I22" s="7" t="s">
        <v>124</v>
      </c>
      <c r="J22" s="7"/>
      <c r="K22" s="7" t="s">
        <v>2</v>
      </c>
      <c r="L22" s="7" t="s">
        <v>1</v>
      </c>
      <c r="M22" s="6">
        <v>35000000</v>
      </c>
      <c r="N22" s="6">
        <v>34999200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1"/>
      <c r="AF22" s="66">
        <v>100</v>
      </c>
    </row>
    <row r="23" spans="1:32" x14ac:dyDescent="0.2">
      <c r="A23" s="8" t="s">
        <v>123</v>
      </c>
      <c r="B23" s="33">
        <v>644761</v>
      </c>
      <c r="C23" s="8" t="s">
        <v>53</v>
      </c>
      <c r="D23" s="7" t="s">
        <v>122</v>
      </c>
      <c r="E23" s="8" t="s">
        <v>121</v>
      </c>
      <c r="F23" s="8" t="s">
        <v>6</v>
      </c>
      <c r="G23" s="7" t="s">
        <v>120</v>
      </c>
      <c r="H23" s="7" t="s">
        <v>119</v>
      </c>
      <c r="I23" s="7" t="s">
        <v>118</v>
      </c>
      <c r="J23" s="7"/>
      <c r="K23" s="7" t="s">
        <v>2</v>
      </c>
      <c r="L23" s="7" t="s">
        <v>1</v>
      </c>
      <c r="M23" s="6">
        <v>15000000</v>
      </c>
      <c r="N23" s="6">
        <v>15000000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1"/>
      <c r="AF23" s="66">
        <v>100</v>
      </c>
    </row>
    <row r="24" spans="1:32" x14ac:dyDescent="0.2">
      <c r="A24" s="8" t="s">
        <v>117</v>
      </c>
      <c r="B24" s="33">
        <v>644764</v>
      </c>
      <c r="C24" s="8" t="s">
        <v>53</v>
      </c>
      <c r="D24" s="7" t="s">
        <v>247</v>
      </c>
      <c r="E24" s="8" t="s">
        <v>112</v>
      </c>
      <c r="F24" s="8" t="s">
        <v>102</v>
      </c>
      <c r="G24" s="7" t="s">
        <v>116</v>
      </c>
      <c r="H24" s="7" t="s">
        <v>115</v>
      </c>
      <c r="I24" s="7" t="s">
        <v>114</v>
      </c>
      <c r="J24" s="7"/>
      <c r="K24" s="7" t="s">
        <v>10</v>
      </c>
      <c r="L24" s="7" t="s">
        <v>9</v>
      </c>
      <c r="M24" s="6">
        <v>25000000</v>
      </c>
      <c r="N24" s="6">
        <v>25000000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1"/>
      <c r="AF24" s="66">
        <v>100</v>
      </c>
    </row>
    <row r="25" spans="1:32" x14ac:dyDescent="0.2">
      <c r="A25" s="8" t="s">
        <v>113</v>
      </c>
      <c r="B25" s="33">
        <v>644768</v>
      </c>
      <c r="C25" s="8" t="s">
        <v>53</v>
      </c>
      <c r="D25" s="7" t="s">
        <v>247</v>
      </c>
      <c r="E25" s="8" t="s">
        <v>112</v>
      </c>
      <c r="F25" s="8" t="s">
        <v>62</v>
      </c>
      <c r="G25" s="7" t="s">
        <v>111</v>
      </c>
      <c r="H25" s="7" t="s">
        <v>110</v>
      </c>
      <c r="I25" s="7" t="s">
        <v>109</v>
      </c>
      <c r="J25" s="7"/>
      <c r="K25" s="7" t="s">
        <v>10</v>
      </c>
      <c r="L25" s="7" t="s">
        <v>9</v>
      </c>
      <c r="M25" s="6">
        <v>15000000</v>
      </c>
      <c r="N25" s="6">
        <v>15000000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1"/>
      <c r="AF25" s="66">
        <v>100</v>
      </c>
    </row>
    <row r="26" spans="1:32" x14ac:dyDescent="0.2">
      <c r="A26" s="8" t="s">
        <v>108</v>
      </c>
      <c r="B26" s="33">
        <v>644765</v>
      </c>
      <c r="C26" s="8" t="s">
        <v>53</v>
      </c>
      <c r="D26" s="7" t="s">
        <v>247</v>
      </c>
      <c r="E26" s="8" t="s">
        <v>83</v>
      </c>
      <c r="F26" s="8" t="s">
        <v>23</v>
      </c>
      <c r="G26" s="7" t="s">
        <v>107</v>
      </c>
      <c r="H26" s="7" t="s">
        <v>106</v>
      </c>
      <c r="I26" s="7" t="s">
        <v>105</v>
      </c>
      <c r="J26" s="7"/>
      <c r="K26" s="7" t="s">
        <v>10</v>
      </c>
      <c r="L26" s="7" t="s">
        <v>9</v>
      </c>
      <c r="M26" s="6">
        <v>70000000</v>
      </c>
      <c r="N26" s="6">
        <v>69996500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1"/>
      <c r="AF26" s="66">
        <v>100</v>
      </c>
    </row>
    <row r="27" spans="1:32" x14ac:dyDescent="0.2">
      <c r="A27" s="8" t="s">
        <v>104</v>
      </c>
      <c r="B27" s="33">
        <v>644766</v>
      </c>
      <c r="C27" s="8" t="s">
        <v>53</v>
      </c>
      <c r="D27" s="7" t="s">
        <v>247</v>
      </c>
      <c r="E27" s="8" t="s">
        <v>103</v>
      </c>
      <c r="F27" s="8" t="s">
        <v>102</v>
      </c>
      <c r="G27" s="7" t="s">
        <v>101</v>
      </c>
      <c r="H27" s="7" t="s">
        <v>100</v>
      </c>
      <c r="I27" s="7" t="s">
        <v>99</v>
      </c>
      <c r="J27" s="7"/>
      <c r="K27" s="7" t="s">
        <v>10</v>
      </c>
      <c r="L27" s="7" t="s">
        <v>9</v>
      </c>
      <c r="M27" s="6">
        <v>15000000</v>
      </c>
      <c r="N27" s="6">
        <v>15000000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1"/>
      <c r="AF27" s="66">
        <v>100</v>
      </c>
    </row>
    <row r="28" spans="1:32" x14ac:dyDescent="0.2">
      <c r="A28" s="8" t="s">
        <v>98</v>
      </c>
      <c r="B28" s="33">
        <v>644763</v>
      </c>
      <c r="C28" s="8" t="s">
        <v>53</v>
      </c>
      <c r="D28" s="7" t="s">
        <v>247</v>
      </c>
      <c r="E28" s="8" t="s">
        <v>97</v>
      </c>
      <c r="F28" s="8" t="s">
        <v>6</v>
      </c>
      <c r="G28" s="7" t="s">
        <v>96</v>
      </c>
      <c r="H28" s="7" t="s">
        <v>95</v>
      </c>
      <c r="I28" s="7" t="s">
        <v>94</v>
      </c>
      <c r="J28" s="7"/>
      <c r="K28" s="7" t="s">
        <v>10</v>
      </c>
      <c r="L28" s="7" t="s">
        <v>9</v>
      </c>
      <c r="M28" s="6">
        <v>15000000</v>
      </c>
      <c r="N28" s="6">
        <v>14999000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1"/>
      <c r="AF28" s="66">
        <v>100</v>
      </c>
    </row>
    <row r="29" spans="1:32" x14ac:dyDescent="0.2">
      <c r="A29" s="8" t="s">
        <v>93</v>
      </c>
      <c r="B29" s="33">
        <v>644767</v>
      </c>
      <c r="C29" s="8" t="s">
        <v>53</v>
      </c>
      <c r="D29" s="7" t="s">
        <v>247</v>
      </c>
      <c r="E29" s="8" t="s">
        <v>92</v>
      </c>
      <c r="F29" s="8" t="s">
        <v>6</v>
      </c>
      <c r="G29" s="7" t="s">
        <v>91</v>
      </c>
      <c r="H29" s="7" t="s">
        <v>90</v>
      </c>
      <c r="I29" s="7" t="s">
        <v>89</v>
      </c>
      <c r="J29" s="7"/>
      <c r="K29" s="7" t="s">
        <v>10</v>
      </c>
      <c r="L29" s="7" t="s">
        <v>9</v>
      </c>
      <c r="M29" s="6">
        <v>15000000</v>
      </c>
      <c r="N29" s="6">
        <v>15000000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1"/>
      <c r="AF29" s="66">
        <v>100</v>
      </c>
    </row>
    <row r="30" spans="1:32" x14ac:dyDescent="0.2">
      <c r="A30" s="8" t="s">
        <v>88</v>
      </c>
      <c r="B30" s="33">
        <v>644769</v>
      </c>
      <c r="C30" s="8" t="s">
        <v>53</v>
      </c>
      <c r="D30" s="7" t="s">
        <v>248</v>
      </c>
      <c r="E30" s="8" t="s">
        <v>72</v>
      </c>
      <c r="F30" s="8" t="s">
        <v>23</v>
      </c>
      <c r="G30" s="7" t="s">
        <v>87</v>
      </c>
      <c r="H30" s="7" t="s">
        <v>86</v>
      </c>
      <c r="I30" s="7" t="s">
        <v>85</v>
      </c>
      <c r="J30" s="7"/>
      <c r="K30" s="7" t="s">
        <v>2</v>
      </c>
      <c r="L30" s="7" t="s">
        <v>1</v>
      </c>
      <c r="M30" s="6">
        <v>15000000</v>
      </c>
      <c r="N30" s="6">
        <v>14999700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1"/>
      <c r="AF30" s="66">
        <v>100</v>
      </c>
    </row>
    <row r="31" spans="1:32" x14ac:dyDescent="0.2">
      <c r="A31" s="8" t="s">
        <v>84</v>
      </c>
      <c r="B31" s="33">
        <v>644770</v>
      </c>
      <c r="C31" s="8" t="s">
        <v>53</v>
      </c>
      <c r="D31" s="7" t="s">
        <v>248</v>
      </c>
      <c r="E31" s="8" t="s">
        <v>83</v>
      </c>
      <c r="F31" s="8" t="s">
        <v>82</v>
      </c>
      <c r="G31" s="7" t="s">
        <v>81</v>
      </c>
      <c r="H31" s="7" t="s">
        <v>80</v>
      </c>
      <c r="I31" s="7" t="s">
        <v>79</v>
      </c>
      <c r="J31" s="7"/>
      <c r="K31" s="7" t="s">
        <v>2</v>
      </c>
      <c r="L31" s="7" t="s">
        <v>1</v>
      </c>
      <c r="M31" s="6">
        <v>60000000</v>
      </c>
      <c r="N31" s="6">
        <v>56969500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1"/>
      <c r="AF31" s="66">
        <v>100</v>
      </c>
    </row>
    <row r="32" spans="1:32" x14ac:dyDescent="0.2">
      <c r="A32" s="8" t="s">
        <v>78</v>
      </c>
      <c r="B32" s="33">
        <v>644771</v>
      </c>
      <c r="C32" s="8" t="s">
        <v>53</v>
      </c>
      <c r="D32" s="7" t="s">
        <v>248</v>
      </c>
      <c r="E32" s="8" t="s">
        <v>77</v>
      </c>
      <c r="F32" s="8" t="s">
        <v>6</v>
      </c>
      <c r="G32" s="7" t="s">
        <v>76</v>
      </c>
      <c r="H32" s="7" t="s">
        <v>75</v>
      </c>
      <c r="I32" s="7" t="s">
        <v>74</v>
      </c>
      <c r="J32" s="7"/>
      <c r="K32" s="7" t="s">
        <v>2</v>
      </c>
      <c r="L32" s="7" t="s">
        <v>1</v>
      </c>
      <c r="M32" s="6">
        <v>25000000</v>
      </c>
      <c r="N32" s="6">
        <v>24667500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1"/>
      <c r="AF32" s="66">
        <v>100</v>
      </c>
    </row>
    <row r="33" spans="1:32" x14ac:dyDescent="0.2">
      <c r="A33" s="8" t="s">
        <v>73</v>
      </c>
      <c r="B33" s="33">
        <v>644773</v>
      </c>
      <c r="C33" s="8" t="s">
        <v>53</v>
      </c>
      <c r="D33" s="7" t="s">
        <v>249</v>
      </c>
      <c r="E33" s="8" t="s">
        <v>72</v>
      </c>
      <c r="F33" s="8" t="s">
        <v>71</v>
      </c>
      <c r="G33" s="7" t="s">
        <v>70</v>
      </c>
      <c r="H33" s="7" t="s">
        <v>69</v>
      </c>
      <c r="I33" s="7" t="s">
        <v>68</v>
      </c>
      <c r="J33" s="7"/>
      <c r="K33" s="7" t="s">
        <v>10</v>
      </c>
      <c r="L33" s="7" t="s">
        <v>9</v>
      </c>
      <c r="M33" s="6">
        <v>900000</v>
      </c>
      <c r="N33" s="6">
        <v>900000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1"/>
      <c r="AF33" s="66">
        <v>100</v>
      </c>
    </row>
    <row r="34" spans="1:32" ht="22.5" customHeight="1" x14ac:dyDescent="0.2">
      <c r="A34" s="8" t="s">
        <v>67</v>
      </c>
      <c r="B34" s="33">
        <v>644775</v>
      </c>
      <c r="C34" s="8" t="s">
        <v>53</v>
      </c>
      <c r="D34" s="7" t="s">
        <v>249</v>
      </c>
      <c r="E34" s="8" t="s">
        <v>63</v>
      </c>
      <c r="F34" s="8" t="s">
        <v>62</v>
      </c>
      <c r="G34" s="7" t="s">
        <v>66</v>
      </c>
      <c r="H34" s="7" t="s">
        <v>59</v>
      </c>
      <c r="I34" s="7" t="s">
        <v>65</v>
      </c>
      <c r="J34" s="7"/>
      <c r="K34" s="7" t="s">
        <v>10</v>
      </c>
      <c r="L34" s="7" t="s">
        <v>9</v>
      </c>
      <c r="M34" s="6">
        <v>30000000</v>
      </c>
      <c r="N34" s="6">
        <v>30000000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1"/>
      <c r="AF34" s="66">
        <v>100</v>
      </c>
    </row>
    <row r="35" spans="1:32" ht="22.5" customHeight="1" x14ac:dyDescent="0.2">
      <c r="A35" s="8" t="s">
        <v>64</v>
      </c>
      <c r="B35" s="33">
        <v>644776</v>
      </c>
      <c r="C35" s="8" t="s">
        <v>53</v>
      </c>
      <c r="D35" s="7" t="s">
        <v>249</v>
      </c>
      <c r="E35" s="8" t="s">
        <v>63</v>
      </c>
      <c r="F35" s="8" t="s">
        <v>62</v>
      </c>
      <c r="G35" s="7" t="s">
        <v>61</v>
      </c>
      <c r="H35" s="7" t="s">
        <v>60</v>
      </c>
      <c r="I35" s="7" t="s">
        <v>59</v>
      </c>
      <c r="J35" s="7"/>
      <c r="K35" s="7" t="s">
        <v>10</v>
      </c>
      <c r="L35" s="7" t="s">
        <v>9</v>
      </c>
      <c r="M35" s="6">
        <v>20000000</v>
      </c>
      <c r="N35" s="6">
        <v>19999700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1"/>
      <c r="AF35" s="66">
        <v>100</v>
      </c>
    </row>
    <row r="36" spans="1:32" ht="23.25" customHeight="1" x14ac:dyDescent="0.2">
      <c r="A36" s="8" t="s">
        <v>58</v>
      </c>
      <c r="B36" s="33">
        <v>644772</v>
      </c>
      <c r="C36" s="8" t="s">
        <v>53</v>
      </c>
      <c r="D36" s="7" t="s">
        <v>249</v>
      </c>
      <c r="E36" s="8" t="s">
        <v>52</v>
      </c>
      <c r="F36" s="8" t="s">
        <v>51</v>
      </c>
      <c r="G36" s="7" t="s">
        <v>57</v>
      </c>
      <c r="H36" s="7" t="s">
        <v>56</v>
      </c>
      <c r="I36" s="7" t="s">
        <v>55</v>
      </c>
      <c r="J36" s="7"/>
      <c r="K36" s="7" t="s">
        <v>10</v>
      </c>
      <c r="L36" s="7" t="s">
        <v>9</v>
      </c>
      <c r="M36" s="6">
        <v>15000000</v>
      </c>
      <c r="N36" s="6">
        <v>14999200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1"/>
      <c r="AF36" s="66">
        <v>100</v>
      </c>
    </row>
    <row r="37" spans="1:32" ht="24.75" customHeight="1" x14ac:dyDescent="0.2">
      <c r="A37" s="8" t="s">
        <v>54</v>
      </c>
      <c r="B37" s="33">
        <v>644774</v>
      </c>
      <c r="C37" s="8" t="s">
        <v>53</v>
      </c>
      <c r="D37" s="7" t="s">
        <v>249</v>
      </c>
      <c r="E37" s="8" t="s">
        <v>52</v>
      </c>
      <c r="F37" s="8" t="s">
        <v>51</v>
      </c>
      <c r="G37" s="7" t="s">
        <v>50</v>
      </c>
      <c r="H37" s="7" t="s">
        <v>49</v>
      </c>
      <c r="I37" s="7" t="s">
        <v>48</v>
      </c>
      <c r="J37" s="7"/>
      <c r="K37" s="7" t="s">
        <v>10</v>
      </c>
      <c r="L37" s="7" t="s">
        <v>9</v>
      </c>
      <c r="M37" s="6">
        <v>15000000</v>
      </c>
      <c r="N37" s="6">
        <v>14999700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1"/>
      <c r="AF37" s="66">
        <v>100</v>
      </c>
    </row>
    <row r="38" spans="1:32" x14ac:dyDescent="0.2">
      <c r="A38" s="8" t="s">
        <v>47</v>
      </c>
      <c r="B38" s="33">
        <v>644738</v>
      </c>
      <c r="C38" s="8" t="s">
        <v>35</v>
      </c>
      <c r="D38" s="7" t="s">
        <v>34</v>
      </c>
      <c r="E38" s="8" t="s">
        <v>46</v>
      </c>
      <c r="F38" s="8" t="s">
        <v>6</v>
      </c>
      <c r="G38" s="7" t="s">
        <v>45</v>
      </c>
      <c r="H38" s="7" t="s">
        <v>44</v>
      </c>
      <c r="I38" s="7" t="s">
        <v>43</v>
      </c>
      <c r="J38" s="7"/>
      <c r="K38" s="7" t="s">
        <v>10</v>
      </c>
      <c r="L38" s="7" t="s">
        <v>9</v>
      </c>
      <c r="M38" s="6">
        <v>60000000</v>
      </c>
      <c r="N38" s="6">
        <v>40845000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1"/>
      <c r="AF38" s="66">
        <v>100</v>
      </c>
    </row>
    <row r="39" spans="1:32" x14ac:dyDescent="0.2">
      <c r="A39" s="8" t="s">
        <v>42</v>
      </c>
      <c r="B39" s="33">
        <v>644737</v>
      </c>
      <c r="C39" s="8" t="s">
        <v>35</v>
      </c>
      <c r="D39" s="7" t="s">
        <v>34</v>
      </c>
      <c r="E39" s="8" t="s">
        <v>41</v>
      </c>
      <c r="F39" s="8" t="s">
        <v>40</v>
      </c>
      <c r="G39" s="7" t="s">
        <v>39</v>
      </c>
      <c r="H39" s="7" t="s">
        <v>38</v>
      </c>
      <c r="I39" s="7" t="s">
        <v>37</v>
      </c>
      <c r="J39" s="7"/>
      <c r="K39" s="7" t="s">
        <v>10</v>
      </c>
      <c r="L39" s="7" t="s">
        <v>9</v>
      </c>
      <c r="M39" s="6">
        <v>40000000</v>
      </c>
      <c r="N39" s="6">
        <v>40000000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1"/>
      <c r="AF39" s="66">
        <v>100</v>
      </c>
    </row>
    <row r="40" spans="1:32" x14ac:dyDescent="0.2">
      <c r="A40" s="8" t="s">
        <v>36</v>
      </c>
      <c r="B40" s="33">
        <v>644739</v>
      </c>
      <c r="C40" s="8" t="s">
        <v>35</v>
      </c>
      <c r="D40" s="7" t="s">
        <v>34</v>
      </c>
      <c r="E40" s="8" t="s">
        <v>33</v>
      </c>
      <c r="F40" s="8" t="s">
        <v>6</v>
      </c>
      <c r="G40" s="7" t="s">
        <v>32</v>
      </c>
      <c r="H40" s="7" t="s">
        <v>31</v>
      </c>
      <c r="I40" s="7" t="s">
        <v>30</v>
      </c>
      <c r="J40" s="7"/>
      <c r="K40" s="7" t="s">
        <v>10</v>
      </c>
      <c r="L40" s="7" t="s">
        <v>9</v>
      </c>
      <c r="M40" s="6">
        <v>13000000</v>
      </c>
      <c r="N40" s="6">
        <v>13000000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1"/>
      <c r="AF40" s="66">
        <v>100</v>
      </c>
    </row>
    <row r="41" spans="1:32" x14ac:dyDescent="0.2">
      <c r="A41" s="8" t="s">
        <v>29</v>
      </c>
      <c r="B41" s="33">
        <v>644754</v>
      </c>
      <c r="C41" s="8" t="s">
        <v>17</v>
      </c>
      <c r="D41" s="7" t="s">
        <v>16</v>
      </c>
      <c r="E41" s="8" t="s">
        <v>24</v>
      </c>
      <c r="F41" s="8" t="s">
        <v>23</v>
      </c>
      <c r="G41" s="7" t="s">
        <v>28</v>
      </c>
      <c r="H41" s="7" t="s">
        <v>27</v>
      </c>
      <c r="I41" s="7" t="s">
        <v>26</v>
      </c>
      <c r="J41" s="7" t="s">
        <v>19</v>
      </c>
      <c r="K41" s="7" t="s">
        <v>10</v>
      </c>
      <c r="L41" s="7" t="s">
        <v>9</v>
      </c>
      <c r="M41" s="6">
        <v>2380000</v>
      </c>
      <c r="N41" s="6">
        <v>2377500</v>
      </c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1"/>
      <c r="AF41" s="66">
        <v>100</v>
      </c>
    </row>
    <row r="42" spans="1:32" x14ac:dyDescent="0.2">
      <c r="A42" s="8" t="s">
        <v>25</v>
      </c>
      <c r="B42" s="33">
        <v>644755</v>
      </c>
      <c r="C42" s="8" t="s">
        <v>17</v>
      </c>
      <c r="D42" s="7" t="s">
        <v>16</v>
      </c>
      <c r="E42" s="8" t="s">
        <v>24</v>
      </c>
      <c r="F42" s="8" t="s">
        <v>23</v>
      </c>
      <c r="G42" s="7" t="s">
        <v>22</v>
      </c>
      <c r="H42" s="7" t="s">
        <v>21</v>
      </c>
      <c r="I42" s="7" t="s">
        <v>20</v>
      </c>
      <c r="J42" s="7" t="s">
        <v>19</v>
      </c>
      <c r="K42" s="7" t="s">
        <v>10</v>
      </c>
      <c r="L42" s="7" t="s">
        <v>9</v>
      </c>
      <c r="M42" s="6">
        <v>3560000</v>
      </c>
      <c r="N42" s="6">
        <v>3556500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1"/>
      <c r="AF42" s="66">
        <v>100</v>
      </c>
    </row>
    <row r="43" spans="1:32" x14ac:dyDescent="0.2">
      <c r="A43" s="8" t="s">
        <v>18</v>
      </c>
      <c r="B43" s="33">
        <v>644753</v>
      </c>
      <c r="C43" s="8" t="s">
        <v>17</v>
      </c>
      <c r="D43" s="7" t="s">
        <v>16</v>
      </c>
      <c r="E43" s="8" t="s">
        <v>15</v>
      </c>
      <c r="F43" s="8" t="s">
        <v>6</v>
      </c>
      <c r="G43" s="7" t="s">
        <v>14</v>
      </c>
      <c r="H43" s="7" t="s">
        <v>13</v>
      </c>
      <c r="I43" s="7" t="s">
        <v>12</v>
      </c>
      <c r="J43" s="7" t="s">
        <v>11</v>
      </c>
      <c r="K43" s="7" t="s">
        <v>10</v>
      </c>
      <c r="L43" s="7" t="s">
        <v>9</v>
      </c>
      <c r="M43" s="6">
        <v>1980000</v>
      </c>
      <c r="N43" s="6">
        <v>1980000</v>
      </c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1"/>
      <c r="AF43" s="66">
        <v>100</v>
      </c>
    </row>
    <row r="44" spans="1:32" x14ac:dyDescent="0.2">
      <c r="A44" s="8" t="s">
        <v>8</v>
      </c>
      <c r="B44" s="33">
        <v>644740</v>
      </c>
      <c r="C44" s="8" t="s">
        <v>53</v>
      </c>
      <c r="D44" s="7" t="s">
        <v>168</v>
      </c>
      <c r="E44" s="8" t="s">
        <v>7</v>
      </c>
      <c r="F44" s="8" t="s">
        <v>6</v>
      </c>
      <c r="G44" s="7" t="s">
        <v>5</v>
      </c>
      <c r="H44" s="7" t="s">
        <v>4</v>
      </c>
      <c r="I44" s="7" t="s">
        <v>3</v>
      </c>
      <c r="J44" s="7"/>
      <c r="K44" s="7" t="s">
        <v>2</v>
      </c>
      <c r="L44" s="7" t="s">
        <v>1</v>
      </c>
      <c r="M44" s="6">
        <v>60000000</v>
      </c>
      <c r="N44" s="6">
        <v>0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1"/>
      <c r="AF44" s="66">
        <v>100</v>
      </c>
    </row>
    <row r="45" spans="1:32" s="2" customFormat="1" x14ac:dyDescent="0.2">
      <c r="A45" s="72" t="s">
        <v>245</v>
      </c>
      <c r="B45" s="73"/>
      <c r="C45" s="73"/>
      <c r="D45" s="74"/>
      <c r="E45" s="4"/>
      <c r="F45" s="72" t="s">
        <v>0</v>
      </c>
      <c r="G45" s="73"/>
      <c r="H45" s="73"/>
      <c r="I45" s="73"/>
      <c r="J45" s="74"/>
      <c r="K45" s="4"/>
      <c r="L45" s="4"/>
      <c r="M45" s="3">
        <f>SUM(M5:M44)</f>
        <v>985320000</v>
      </c>
      <c r="N45" s="3">
        <f>SUM(N5:N44)</f>
        <v>849291800</v>
      </c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8"/>
      <c r="AF45" s="67"/>
    </row>
    <row r="47" spans="1:32" ht="33" x14ac:dyDescent="0.2">
      <c r="A47" s="34"/>
      <c r="C47" s="35"/>
      <c r="D47" s="35"/>
    </row>
    <row r="48" spans="1:32" ht="33" x14ac:dyDescent="0.2">
      <c r="A48" s="35"/>
      <c r="C48" s="35"/>
      <c r="D48" s="35"/>
    </row>
    <row r="49" spans="4:4" ht="33" x14ac:dyDescent="0.2">
      <c r="D49" s="35"/>
    </row>
    <row r="50" spans="4:4" ht="33" x14ac:dyDescent="0.2">
      <c r="D50" s="35"/>
    </row>
  </sheetData>
  <autoFilter ref="A4:AF44"/>
  <mergeCells count="14">
    <mergeCell ref="A45:D45"/>
    <mergeCell ref="F45:J45"/>
    <mergeCell ref="B3:B4"/>
    <mergeCell ref="O2:AF2"/>
    <mergeCell ref="A3:A4"/>
    <mergeCell ref="C3:C4"/>
    <mergeCell ref="E3:F3"/>
    <mergeCell ref="G3:G4"/>
    <mergeCell ref="H3:J3"/>
    <mergeCell ref="K3:L3"/>
    <mergeCell ref="M3:N3"/>
    <mergeCell ref="O3:S3"/>
    <mergeCell ref="T3:AE3"/>
    <mergeCell ref="AF3:AF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6" orientation="landscape" r:id="rId1"/>
  <headerFooter>
    <oddHeader>&amp;R&amp;"TH SarabunPSK,ตัวหนา"&amp;20เอกสารแนบ 3</oddHeader>
    <oddFooter>&amp;C&amp;"TH SarabunPSK,ตัวหนา"&amp;16&amp;P/&amp;N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งบกลางครั้งที่ 1 (แนบ 2)</vt:lpstr>
      <vt:lpstr>งบกลางครั้งที่ 1 (แนบ 3)</vt:lpstr>
      <vt:lpstr>'งบกลางครั้งที่ 1 (แนบ 2)'!Print_Area</vt:lpstr>
      <vt:lpstr>'งบกลางครั้งที่ 1 (แนบ 2)'!Print_Titles</vt:lpstr>
      <vt:lpstr>'งบกลางครั้งที่ 1 (แนบ 3)'!Print_Titles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</dc:creator>
  <cp:lastModifiedBy>hp</cp:lastModifiedBy>
  <cp:lastPrinted>2021-05-18T07:48:13Z</cp:lastPrinted>
  <dcterms:created xsi:type="dcterms:W3CDTF">2021-04-20T04:37:41Z</dcterms:created>
  <dcterms:modified xsi:type="dcterms:W3CDTF">2021-05-18T09:14:58Z</dcterms:modified>
</cp:coreProperties>
</file>