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จน\ปี 2564\งบดำเนินงาน ปี 2564\"/>
    </mc:Choice>
  </mc:AlternateContent>
  <bookViews>
    <workbookView xWindow="-105" yWindow="-105" windowWidth="23250" windowHeight="12570" tabRatio="752" activeTab="24"/>
  </bookViews>
  <sheets>
    <sheet name="หน้าปก" sheetId="20" r:id="rId1"/>
    <sheet name="สรุป (มีสูตร ไม่ต้องกรอก)" sheetId="1" r:id="rId2"/>
    <sheet name="ข้อมูลย้อนหลัง 3 ปี" sheetId="14" r:id="rId3"/>
    <sheet name="หมวดค่าตอบแทน ค่าใช้สอยและวัสดุ" sheetId="2" state="hidden" r:id="rId4"/>
    <sheet name="ค่าอาหารทำการนอกเวลา" sheetId="4" r:id="rId5"/>
    <sheet name="ค่าเบี้ยประชุม" sheetId="24" r:id="rId6"/>
    <sheet name="ค่าเบี้ยเลี้ยง" sheetId="5" r:id="rId7"/>
    <sheet name="ค่าซ่อมแซมครุภัณฑ์" sheetId="6" r:id="rId8"/>
    <sheet name="ค่าขนส่ง, ค่าธรรมเนียมอื่นๆ" sheetId="7" r:id="rId9"/>
    <sheet name="ค่าเช่าทรัพย์สิน" sheetId="27" r:id="rId10"/>
    <sheet name="ค่าจ้างเหมาบริการ" sheetId="22" r:id="rId11"/>
    <sheet name="ค่าใช้สอยอื่นๆ" sheetId="23" r:id="rId12"/>
    <sheet name="ค่าวัสดุสำนักงาน" sheetId="8" r:id="rId13"/>
    <sheet name="ค่าวัสดุไฟฟ้าและวิทยุ" sheetId="9" r:id="rId14"/>
    <sheet name="ค่าวัสดุก่อสร้าง" sheetId="11" r:id="rId15"/>
    <sheet name="ค่าวัสดุงานบ้าน งานครัว" sheetId="10" r:id="rId16"/>
    <sheet name="ค่าวัสดุคอมพิวเตอร์" sheetId="30" r:id="rId17"/>
    <sheet name="ค่าวัสดุเครื่องแต่งกาย" sheetId="12" r:id="rId18"/>
    <sheet name="ค่าวัสดุบริโภค" sheetId="25" r:id="rId19"/>
    <sheet name="ค่าวัสดุอื่นๆ" sheetId="13" r:id="rId20"/>
    <sheet name="ค่าไฟฟ้า" sheetId="17" r:id="rId21"/>
    <sheet name="ค่าน้ำประปา" sheetId="3" r:id="rId22"/>
    <sheet name="ค่าไปรษณีย์โทรเลข" sheetId="15" r:id="rId23"/>
    <sheet name="ค่าโทรศัพท์" sheetId="16" r:id="rId24"/>
    <sheet name="ค่าสื่อสารและโทรคมนาคม" sheetId="19" r:id="rId25"/>
  </sheets>
  <definedNames>
    <definedName name="_xlnm.Print_Area" localSheetId="2">'ข้อมูลย้อนหลัง 3 ปี'!$A$1:$E$43</definedName>
    <definedName name="_xlnm.Print_Area" localSheetId="9">ค่าเช่าทรัพย์สิน!$A$1:$D$22</definedName>
    <definedName name="_xlnm.Print_Area" localSheetId="6">ค่าเบี้ยเลี้ยง!$A$1:$J$22</definedName>
    <definedName name="_xlnm.Print_Area" localSheetId="5">ค่าเบี้ยประชุม!$A$1:$G$22</definedName>
    <definedName name="_xlnm.Print_Area" localSheetId="23">ค่าโทรศัพท์!$A$1:$F$23</definedName>
    <definedName name="_xlnm.Print_Area" localSheetId="11">ค่าใช้สอยอื่นๆ!$A$1:$D$22</definedName>
    <definedName name="_xlnm.Print_Area" localSheetId="22">ค่าไปรษณีย์โทรเลข!$A$1:$F$23</definedName>
    <definedName name="_xlnm.Print_Area" localSheetId="20">ค่าไฟฟ้า!$A$1:$F$23</definedName>
    <definedName name="_xlnm.Print_Area" localSheetId="8">'ค่าขนส่ง, ค่าธรรมเนียมอื่นๆ'!$A$1:$F$22</definedName>
    <definedName name="_xlnm.Print_Area" localSheetId="10">ค่าจ้างเหมาบริการ!$A$1:$D$22</definedName>
    <definedName name="_xlnm.Print_Area" localSheetId="7">ค่าซ่อมแซมครุภัณฑ์!$A$1:$G$22</definedName>
    <definedName name="_xlnm.Print_Area" localSheetId="21">ค่าน้ำประปา!$A$1:$F$23</definedName>
    <definedName name="_xlnm.Print_Area" localSheetId="17">ค่าวัสดุเครื่องแต่งกาย!$A$1:$G$22</definedName>
    <definedName name="_xlnm.Print_Area" localSheetId="13">ค่าวัสดุไฟฟ้าและวิทยุ!$A$1:$G$22</definedName>
    <definedName name="_xlnm.Print_Area" localSheetId="14">ค่าวัสดุก่อสร้าง!$A$1:$G$22</definedName>
    <definedName name="_xlnm.Print_Area" localSheetId="16">ค่าวัสดุคอมพิวเตอร์!$A$1:$G$22</definedName>
    <definedName name="_xlnm.Print_Area" localSheetId="15">'ค่าวัสดุงานบ้าน งานครัว'!$A$1:$G$22</definedName>
    <definedName name="_xlnm.Print_Area" localSheetId="18">ค่าวัสดุบริโภค!$A$1:$G$22</definedName>
    <definedName name="_xlnm.Print_Area" localSheetId="12">ค่าวัสดุสำนักงาน!$A$1:$G$43</definedName>
    <definedName name="_xlnm.Print_Area" localSheetId="19">ค่าวัสดุอื่นๆ!$A$1:$G$22</definedName>
    <definedName name="_xlnm.Print_Area" localSheetId="24">ค่าสื่อสารและโทรคมนาคม!$A$1:$F$23</definedName>
    <definedName name="_xlnm.Print_Area" localSheetId="4">ค่าอาหารทำการนอกเวลา!$A$1:$G$22</definedName>
    <definedName name="_xlnm.Print_Area" localSheetId="1">'สรุป (มีสูตร ไม่ต้องกรอก)'!$A$1:$G$21</definedName>
    <definedName name="_xlnm.Print_Area" localSheetId="0">หน้าปก!$A$1:$O$20</definedName>
    <definedName name="_xlnm.Print_Titles" localSheetId="2">'ข้อมูลย้อนหลัง 3 ปี'!$4:$4</definedName>
    <definedName name="_xlnm.Print_Titles" localSheetId="9">ค่าเช่าทรัพย์สิน!$1:$2</definedName>
    <definedName name="_xlnm.Print_Titles" localSheetId="6">ค่าเบี้ยเลี้ยง!$1:$2</definedName>
    <definedName name="_xlnm.Print_Titles" localSheetId="5">ค่าเบี้ยประชุม!$4:$4</definedName>
    <definedName name="_xlnm.Print_Titles" localSheetId="23">ค่าโทรศัพท์!$1:$4</definedName>
    <definedName name="_xlnm.Print_Titles" localSheetId="11">ค่าใช้สอยอื่นๆ!$1:$2</definedName>
    <definedName name="_xlnm.Print_Titles" localSheetId="22">ค่าไปรษณีย์โทรเลข!$1:$4</definedName>
    <definedName name="_xlnm.Print_Titles" localSheetId="20">ค่าไฟฟ้า!$1:$4</definedName>
    <definedName name="_xlnm.Print_Titles" localSheetId="8">'ค่าขนส่ง, ค่าธรรมเนียมอื่นๆ'!$1:$2</definedName>
    <definedName name="_xlnm.Print_Titles" localSheetId="10">ค่าจ้างเหมาบริการ!$1:$2</definedName>
    <definedName name="_xlnm.Print_Titles" localSheetId="7">ค่าซ่อมแซมครุภัณฑ์!$1:$2</definedName>
    <definedName name="_xlnm.Print_Titles" localSheetId="21">ค่าน้ำประปา!$1:$4</definedName>
    <definedName name="_xlnm.Print_Titles" localSheetId="17">ค่าวัสดุเครื่องแต่งกาย!$1:$2</definedName>
    <definedName name="_xlnm.Print_Titles" localSheetId="13">ค่าวัสดุไฟฟ้าและวิทยุ!$1:$2</definedName>
    <definedName name="_xlnm.Print_Titles" localSheetId="14">ค่าวัสดุก่อสร้าง!$1:$2</definedName>
    <definedName name="_xlnm.Print_Titles" localSheetId="16">ค่าวัสดุคอมพิวเตอร์!$1:$2</definedName>
    <definedName name="_xlnm.Print_Titles" localSheetId="15">'ค่าวัสดุงานบ้าน งานครัว'!$1:$2</definedName>
    <definedName name="_xlnm.Print_Titles" localSheetId="18">ค่าวัสดุบริโภค!$1:$2</definedName>
    <definedName name="_xlnm.Print_Titles" localSheetId="19">ค่าวัสดุอื่นๆ!$1:$2</definedName>
    <definedName name="_xlnm.Print_Titles" localSheetId="24">ค่าสื่อสารและโทรคมนาคม!$1:$4</definedName>
    <definedName name="_xlnm.Print_Titles" localSheetId="4">ค่าอาหารทำการนอกเวลา!$4:$4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9" l="1"/>
  <c r="D2" i="16"/>
  <c r="D2" i="15"/>
  <c r="D2" i="3"/>
  <c r="D2" i="17"/>
  <c r="D2" i="13"/>
  <c r="D2" i="25"/>
  <c r="D2" i="12"/>
  <c r="D2" i="30"/>
  <c r="D2" i="10"/>
  <c r="D2" i="11"/>
  <c r="D2" i="9"/>
  <c r="D23" i="8"/>
  <c r="D2" i="8"/>
  <c r="C2" i="23"/>
  <c r="C2" i="22"/>
  <c r="C2" i="27"/>
  <c r="D2" i="7"/>
  <c r="E2" i="6"/>
  <c r="F2" i="5"/>
  <c r="E2" i="24"/>
  <c r="E2" i="4"/>
  <c r="D37" i="14" l="1"/>
  <c r="C37" i="14"/>
  <c r="B37" i="14"/>
  <c r="C29" i="14"/>
  <c r="B29" i="14"/>
  <c r="C19" i="14"/>
  <c r="B19" i="14"/>
  <c r="D11" i="14"/>
  <c r="C11" i="14"/>
  <c r="B11" i="14"/>
  <c r="D7" i="14"/>
  <c r="C7" i="14"/>
  <c r="B7" i="14"/>
  <c r="A18" i="19" l="1"/>
  <c r="A18" i="16"/>
  <c r="A18" i="15"/>
  <c r="A18" i="3"/>
  <c r="A18" i="17"/>
  <c r="A17" i="13"/>
  <c r="A17" i="25"/>
  <c r="A17" i="12"/>
  <c r="A17" i="30"/>
  <c r="A17" i="10"/>
  <c r="A17" i="11"/>
  <c r="A17" i="9"/>
  <c r="A38" i="8"/>
  <c r="A17" i="23"/>
  <c r="A17" i="22"/>
  <c r="A17" i="27"/>
  <c r="A17" i="7"/>
  <c r="A17" i="6"/>
  <c r="B17" i="5"/>
  <c r="B17" i="24"/>
  <c r="B17" i="4"/>
  <c r="A39" i="14"/>
  <c r="A16" i="1"/>
  <c r="A6" i="24" l="1"/>
  <c r="D27" i="14"/>
  <c r="D25" i="14"/>
  <c r="D20" i="30"/>
  <c r="A20" i="30"/>
  <c r="D17" i="30"/>
  <c r="F14" i="30"/>
  <c r="F13" i="30"/>
  <c r="F12" i="30"/>
  <c r="F11" i="30"/>
  <c r="F10" i="30"/>
  <c r="F9" i="30"/>
  <c r="F8" i="30"/>
  <c r="F7" i="30"/>
  <c r="F6" i="30"/>
  <c r="F5" i="30"/>
  <c r="F15" i="30" s="1"/>
  <c r="G2" i="30"/>
  <c r="F2" i="30"/>
  <c r="E2" i="30"/>
  <c r="A2" i="30"/>
  <c r="E14" i="7" l="1"/>
  <c r="E13" i="7"/>
  <c r="E12" i="7"/>
  <c r="E11" i="7"/>
  <c r="E10" i="7"/>
  <c r="E9" i="7"/>
  <c r="E8" i="7"/>
  <c r="E7" i="7"/>
  <c r="E6" i="7"/>
  <c r="C20" i="27" l="1"/>
  <c r="A20" i="27"/>
  <c r="C17" i="27"/>
  <c r="C15" i="27"/>
  <c r="D16" i="14" s="1"/>
  <c r="A2" i="27"/>
  <c r="D20" i="25"/>
  <c r="A20" i="25"/>
  <c r="D17" i="25"/>
  <c r="F14" i="25"/>
  <c r="F13" i="25"/>
  <c r="F12" i="25"/>
  <c r="F11" i="25"/>
  <c r="F10" i="25"/>
  <c r="F9" i="25"/>
  <c r="F8" i="25"/>
  <c r="F7" i="25"/>
  <c r="F6" i="25"/>
  <c r="F5" i="25"/>
  <c r="F15" i="25" s="1"/>
  <c r="G2" i="25"/>
  <c r="F2" i="25"/>
  <c r="E2" i="25"/>
  <c r="A2" i="25"/>
  <c r="D14" i="20"/>
  <c r="D17" i="20"/>
  <c r="E20" i="24"/>
  <c r="B20" i="24"/>
  <c r="E17" i="24"/>
  <c r="F14" i="24"/>
  <c r="A14" i="24"/>
  <c r="F13" i="24"/>
  <c r="A13" i="24"/>
  <c r="F12" i="24"/>
  <c r="A12" i="24"/>
  <c r="F11" i="24"/>
  <c r="A11" i="24"/>
  <c r="F10" i="24"/>
  <c r="A10" i="24"/>
  <c r="F9" i="24"/>
  <c r="A9" i="24"/>
  <c r="F8" i="24"/>
  <c r="A8" i="24"/>
  <c r="F7" i="24"/>
  <c r="A7" i="24"/>
  <c r="F6" i="24"/>
  <c r="F5" i="24"/>
  <c r="A2" i="24"/>
  <c r="C20" i="23"/>
  <c r="A20" i="23"/>
  <c r="C17" i="23"/>
  <c r="C15" i="23"/>
  <c r="D18" i="14" s="1"/>
  <c r="A2" i="23"/>
  <c r="C20" i="22"/>
  <c r="A20" i="22"/>
  <c r="C17" i="22"/>
  <c r="C15" i="22"/>
  <c r="D17" i="14" s="1"/>
  <c r="A2" i="22"/>
  <c r="F20" i="8"/>
  <c r="F19" i="8"/>
  <c r="F18" i="8"/>
  <c r="F17" i="8"/>
  <c r="F16" i="8"/>
  <c r="F15" i="8"/>
  <c r="D41" i="8"/>
  <c r="A41" i="8"/>
  <c r="D38" i="8"/>
  <c r="F35" i="8"/>
  <c r="F34" i="8"/>
  <c r="F33" i="8"/>
  <c r="F32" i="8"/>
  <c r="F31" i="8"/>
  <c r="F30" i="8"/>
  <c r="F29" i="8"/>
  <c r="F28" i="8"/>
  <c r="F27" i="8"/>
  <c r="G23" i="8"/>
  <c r="F23" i="8"/>
  <c r="E23" i="8"/>
  <c r="A23" i="8"/>
  <c r="E19" i="1"/>
  <c r="A19" i="1"/>
  <c r="E16" i="1"/>
  <c r="C42" i="14"/>
  <c r="A42" i="14"/>
  <c r="C39" i="14"/>
  <c r="D21" i="19"/>
  <c r="A21" i="19"/>
  <c r="D18" i="19"/>
  <c r="D21" i="16"/>
  <c r="A21" i="16"/>
  <c r="D18" i="16"/>
  <c r="D21" i="15"/>
  <c r="A21" i="15"/>
  <c r="D18" i="15"/>
  <c r="D21" i="3"/>
  <c r="A21" i="3"/>
  <c r="D18" i="3"/>
  <c r="D21" i="17"/>
  <c r="A21" i="17"/>
  <c r="D18" i="17"/>
  <c r="D20" i="13"/>
  <c r="A20" i="13"/>
  <c r="D17" i="13"/>
  <c r="D20" i="12"/>
  <c r="A20" i="12"/>
  <c r="D17" i="12"/>
  <c r="D20" i="10"/>
  <c r="A20" i="10"/>
  <c r="D17" i="10"/>
  <c r="D20" i="11"/>
  <c r="A20" i="11"/>
  <c r="D17" i="11"/>
  <c r="D20" i="9"/>
  <c r="A20" i="9"/>
  <c r="D17" i="9"/>
  <c r="E20" i="7"/>
  <c r="A20" i="7"/>
  <c r="E17" i="7"/>
  <c r="E20" i="6"/>
  <c r="A20" i="6"/>
  <c r="E17" i="6"/>
  <c r="A14" i="5"/>
  <c r="A13" i="5"/>
  <c r="A12" i="5"/>
  <c r="A11" i="5"/>
  <c r="A10" i="5"/>
  <c r="A9" i="5"/>
  <c r="A8" i="5"/>
  <c r="A7" i="5"/>
  <c r="A6" i="5"/>
  <c r="A12" i="4"/>
  <c r="A13" i="4" s="1"/>
  <c r="A14" i="4" s="1"/>
  <c r="A7" i="4"/>
  <c r="A8" i="4" s="1"/>
  <c r="A9" i="4" s="1"/>
  <c r="A10" i="4" s="1"/>
  <c r="A11" i="4" s="1"/>
  <c r="A6" i="4"/>
  <c r="G17" i="5"/>
  <c r="G20" i="5"/>
  <c r="B20" i="5"/>
  <c r="F15" i="24" l="1"/>
  <c r="D10" i="14" s="1"/>
  <c r="E20" i="4"/>
  <c r="E17" i="4"/>
  <c r="B20" i="4"/>
  <c r="F2" i="19" l="1"/>
  <c r="E2" i="19"/>
  <c r="F2" i="16"/>
  <c r="E2" i="16"/>
  <c r="F2" i="15"/>
  <c r="E2" i="15"/>
  <c r="F2" i="3"/>
  <c r="E2" i="3"/>
  <c r="F2" i="17"/>
  <c r="E2" i="17"/>
  <c r="G2" i="13"/>
  <c r="F2" i="13"/>
  <c r="E2" i="13"/>
  <c r="G2" i="12"/>
  <c r="F2" i="12"/>
  <c r="E2" i="12"/>
  <c r="G2" i="10"/>
  <c r="F2" i="10"/>
  <c r="E2" i="10"/>
  <c r="G2" i="11"/>
  <c r="F2" i="11"/>
  <c r="E2" i="11"/>
  <c r="G2" i="9"/>
  <c r="F2" i="9"/>
  <c r="E2" i="9"/>
  <c r="G2" i="8"/>
  <c r="F2" i="8"/>
  <c r="E2" i="8"/>
  <c r="A2" i="19"/>
  <c r="A2" i="16"/>
  <c r="A2" i="15"/>
  <c r="A2" i="3"/>
  <c r="A2" i="17"/>
  <c r="A2" i="13"/>
  <c r="A2" i="12"/>
  <c r="A2" i="10"/>
  <c r="A2" i="11"/>
  <c r="A2" i="9"/>
  <c r="A2" i="8"/>
  <c r="A2" i="7"/>
  <c r="A2" i="6"/>
  <c r="A2" i="5"/>
  <c r="A2" i="4"/>
  <c r="C2" i="14"/>
  <c r="A2" i="14"/>
  <c r="D2" i="1"/>
  <c r="A2" i="1"/>
  <c r="C36" i="14" l="1"/>
  <c r="B36" i="14"/>
  <c r="E15" i="19"/>
  <c r="E14" i="19"/>
  <c r="E13" i="19"/>
  <c r="E12" i="19"/>
  <c r="E11" i="19"/>
  <c r="E10" i="19"/>
  <c r="E9" i="19"/>
  <c r="E8" i="19"/>
  <c r="E7" i="19"/>
  <c r="E6" i="19"/>
  <c r="E5" i="19"/>
  <c r="E15" i="17"/>
  <c r="E14" i="17"/>
  <c r="E13" i="17"/>
  <c r="E12" i="17"/>
  <c r="E11" i="17"/>
  <c r="E10" i="17"/>
  <c r="E9" i="17"/>
  <c r="E8" i="17"/>
  <c r="E7" i="17"/>
  <c r="E6" i="17"/>
  <c r="E5" i="17"/>
  <c r="E15" i="16"/>
  <c r="E14" i="16"/>
  <c r="E13" i="16"/>
  <c r="E12" i="16"/>
  <c r="E11" i="16"/>
  <c r="E10" i="16"/>
  <c r="E9" i="16"/>
  <c r="E8" i="16"/>
  <c r="E7" i="16"/>
  <c r="E6" i="16"/>
  <c r="E5" i="16"/>
  <c r="E15" i="15"/>
  <c r="E14" i="15"/>
  <c r="E13" i="15"/>
  <c r="E12" i="15"/>
  <c r="E11" i="15"/>
  <c r="E10" i="15"/>
  <c r="E9" i="15"/>
  <c r="E8" i="15"/>
  <c r="E7" i="15"/>
  <c r="E6" i="15"/>
  <c r="E5" i="15"/>
  <c r="E5" i="7"/>
  <c r="E15" i="7" s="1"/>
  <c r="F5" i="6"/>
  <c r="F15" i="6" s="1"/>
  <c r="E15" i="3"/>
  <c r="E14" i="3"/>
  <c r="E13" i="3"/>
  <c r="E12" i="3"/>
  <c r="E11" i="3"/>
  <c r="E10" i="3"/>
  <c r="E9" i="3"/>
  <c r="E8" i="3"/>
  <c r="E7" i="3"/>
  <c r="E6" i="3"/>
  <c r="E5" i="3"/>
  <c r="E16" i="19" l="1"/>
  <c r="D35" i="14" s="1"/>
  <c r="E16" i="17"/>
  <c r="D31" i="14" s="1"/>
  <c r="E16" i="15"/>
  <c r="D33" i="14" s="1"/>
  <c r="E16" i="3"/>
  <c r="D32" i="14" s="1"/>
  <c r="E16" i="16"/>
  <c r="D34" i="14" s="1"/>
  <c r="F14" i="13"/>
  <c r="F13" i="13"/>
  <c r="F12" i="13"/>
  <c r="F11" i="13"/>
  <c r="F10" i="13"/>
  <c r="F9" i="13"/>
  <c r="F8" i="13"/>
  <c r="F7" i="13"/>
  <c r="F6" i="13"/>
  <c r="F5" i="13"/>
  <c r="F14" i="12"/>
  <c r="F13" i="12"/>
  <c r="F12" i="12"/>
  <c r="F11" i="12"/>
  <c r="F10" i="12"/>
  <c r="F9" i="12"/>
  <c r="F8" i="12"/>
  <c r="F7" i="12"/>
  <c r="F6" i="12"/>
  <c r="F5" i="12"/>
  <c r="F14" i="11"/>
  <c r="F13" i="11"/>
  <c r="F12" i="11"/>
  <c r="F11" i="11"/>
  <c r="F10" i="11"/>
  <c r="F9" i="11"/>
  <c r="F8" i="11"/>
  <c r="F7" i="11"/>
  <c r="F6" i="11"/>
  <c r="F5" i="11"/>
  <c r="F14" i="10"/>
  <c r="F13" i="10"/>
  <c r="F12" i="10"/>
  <c r="F11" i="10"/>
  <c r="F10" i="10"/>
  <c r="F9" i="10"/>
  <c r="F8" i="10"/>
  <c r="F7" i="10"/>
  <c r="F6" i="10"/>
  <c r="F5" i="10"/>
  <c r="F14" i="9"/>
  <c r="F13" i="9"/>
  <c r="F12" i="9"/>
  <c r="F11" i="9"/>
  <c r="F10" i="9"/>
  <c r="F9" i="9"/>
  <c r="F8" i="9"/>
  <c r="F7" i="9"/>
  <c r="F6" i="9"/>
  <c r="F5" i="9"/>
  <c r="F9" i="8"/>
  <c r="F14" i="8"/>
  <c r="F13" i="8"/>
  <c r="F12" i="8"/>
  <c r="F11" i="8"/>
  <c r="F10" i="8"/>
  <c r="F8" i="8"/>
  <c r="F7" i="8"/>
  <c r="F6" i="8"/>
  <c r="F5" i="8"/>
  <c r="H15" i="5"/>
  <c r="G15" i="5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F6" i="5"/>
  <c r="I6" i="5" s="1"/>
  <c r="F5" i="5"/>
  <c r="I5" i="5" s="1"/>
  <c r="F14" i="4"/>
  <c r="F13" i="4"/>
  <c r="F12" i="4"/>
  <c r="F11" i="4"/>
  <c r="F10" i="4"/>
  <c r="F9" i="4"/>
  <c r="F8" i="4"/>
  <c r="F7" i="4"/>
  <c r="F6" i="4"/>
  <c r="F5" i="4"/>
  <c r="T34" i="2"/>
  <c r="T38" i="2" s="1"/>
  <c r="O34" i="2"/>
  <c r="N34" i="2"/>
  <c r="AA31" i="2"/>
  <c r="AA30" i="2"/>
  <c r="AA29" i="2"/>
  <c r="BJ28" i="2"/>
  <c r="BC28" i="2"/>
  <c r="AV28" i="2"/>
  <c r="AO28" i="2"/>
  <c r="AH28" i="2"/>
  <c r="AA28" i="2"/>
  <c r="BJ27" i="2"/>
  <c r="BC27" i="2"/>
  <c r="AV27" i="2"/>
  <c r="AO27" i="2"/>
  <c r="AH27" i="2"/>
  <c r="AA27" i="2"/>
  <c r="BJ26" i="2"/>
  <c r="BC26" i="2"/>
  <c r="AV26" i="2"/>
  <c r="AO26" i="2"/>
  <c r="AH26" i="2"/>
  <c r="AA26" i="2"/>
  <c r="BJ25" i="2"/>
  <c r="BC25" i="2"/>
  <c r="AV25" i="2"/>
  <c r="AO25" i="2"/>
  <c r="AH25" i="2"/>
  <c r="AA25" i="2"/>
  <c r="BJ24" i="2"/>
  <c r="BC24" i="2"/>
  <c r="AV24" i="2"/>
  <c r="AO24" i="2"/>
  <c r="AH24" i="2"/>
  <c r="AA24" i="2"/>
  <c r="BJ23" i="2"/>
  <c r="BC23" i="2"/>
  <c r="AV23" i="2"/>
  <c r="AO23" i="2"/>
  <c r="AH23" i="2"/>
  <c r="AA23" i="2"/>
  <c r="BJ22" i="2"/>
  <c r="BC22" i="2"/>
  <c r="AV22" i="2"/>
  <c r="AO22" i="2"/>
  <c r="AH22" i="2"/>
  <c r="AA22" i="2"/>
  <c r="BJ21" i="2"/>
  <c r="BC21" i="2"/>
  <c r="AV21" i="2"/>
  <c r="AO21" i="2"/>
  <c r="AH21" i="2"/>
  <c r="AA21" i="2"/>
  <c r="BJ20" i="2"/>
  <c r="BC20" i="2"/>
  <c r="AV20" i="2"/>
  <c r="AO20" i="2"/>
  <c r="AH20" i="2"/>
  <c r="AA20" i="2"/>
  <c r="M20" i="2"/>
  <c r="P20" i="2" s="1"/>
  <c r="BJ19" i="2"/>
  <c r="BC19" i="2"/>
  <c r="AV19" i="2"/>
  <c r="AO19" i="2"/>
  <c r="AH19" i="2"/>
  <c r="AA19" i="2"/>
  <c r="M19" i="2"/>
  <c r="P19" i="2" s="1"/>
  <c r="BJ18" i="2"/>
  <c r="BC18" i="2"/>
  <c r="AV18" i="2"/>
  <c r="AO18" i="2"/>
  <c r="AH18" i="2"/>
  <c r="AA18" i="2"/>
  <c r="M18" i="2"/>
  <c r="P18" i="2" s="1"/>
  <c r="BJ17" i="2"/>
  <c r="BC17" i="2"/>
  <c r="AV17" i="2"/>
  <c r="AO17" i="2"/>
  <c r="AH17" i="2"/>
  <c r="AA17" i="2"/>
  <c r="M17" i="2"/>
  <c r="P17" i="2" s="1"/>
  <c r="BJ16" i="2"/>
  <c r="BC16" i="2"/>
  <c r="AV16" i="2"/>
  <c r="AO16" i="2"/>
  <c r="AH16" i="2"/>
  <c r="AA16" i="2"/>
  <c r="M16" i="2"/>
  <c r="P16" i="2" s="1"/>
  <c r="BJ15" i="2"/>
  <c r="BC15" i="2"/>
  <c r="AV15" i="2"/>
  <c r="AO15" i="2"/>
  <c r="AH15" i="2"/>
  <c r="AA15" i="2"/>
  <c r="P15" i="2"/>
  <c r="M15" i="2"/>
  <c r="BJ14" i="2"/>
  <c r="BC14" i="2"/>
  <c r="AV14" i="2"/>
  <c r="AO14" i="2"/>
  <c r="AH14" i="2"/>
  <c r="AA14" i="2"/>
  <c r="M14" i="2"/>
  <c r="P14" i="2" s="1"/>
  <c r="F14" i="2"/>
  <c r="BJ13" i="2"/>
  <c r="BC13" i="2"/>
  <c r="AV13" i="2"/>
  <c r="AO13" i="2"/>
  <c r="AH13" i="2"/>
  <c r="AA13" i="2"/>
  <c r="M13" i="2"/>
  <c r="P13" i="2" s="1"/>
  <c r="F13" i="2"/>
  <c r="BJ12" i="2"/>
  <c r="BC12" i="2"/>
  <c r="AV12" i="2"/>
  <c r="AO12" i="2"/>
  <c r="AH12" i="2"/>
  <c r="AA12" i="2"/>
  <c r="M12" i="2"/>
  <c r="P12" i="2" s="1"/>
  <c r="F12" i="2"/>
  <c r="BJ11" i="2"/>
  <c r="BC11" i="2"/>
  <c r="AV11" i="2"/>
  <c r="AO11" i="2"/>
  <c r="AH11" i="2"/>
  <c r="AA11" i="2"/>
  <c r="M11" i="2"/>
  <c r="P11" i="2" s="1"/>
  <c r="F11" i="2"/>
  <c r="BJ10" i="2"/>
  <c r="BC10" i="2"/>
  <c r="AV10" i="2"/>
  <c r="AO10" i="2"/>
  <c r="AH10" i="2"/>
  <c r="AA10" i="2"/>
  <c r="P10" i="2"/>
  <c r="M10" i="2"/>
  <c r="F10" i="2"/>
  <c r="BJ9" i="2"/>
  <c r="BC9" i="2"/>
  <c r="AV9" i="2"/>
  <c r="AO9" i="2"/>
  <c r="AH9" i="2"/>
  <c r="AA9" i="2"/>
  <c r="M9" i="2"/>
  <c r="P9" i="2" s="1"/>
  <c r="F9" i="2"/>
  <c r="BJ8" i="2"/>
  <c r="BC8" i="2"/>
  <c r="AV8" i="2"/>
  <c r="AO8" i="2"/>
  <c r="AH8" i="2"/>
  <c r="AA8" i="2"/>
  <c r="M8" i="2"/>
  <c r="P8" i="2" s="1"/>
  <c r="F8" i="2"/>
  <c r="BJ7" i="2"/>
  <c r="BC7" i="2"/>
  <c r="AV7" i="2"/>
  <c r="AO7" i="2"/>
  <c r="AH7" i="2"/>
  <c r="AA7" i="2"/>
  <c r="M7" i="2"/>
  <c r="P7" i="2" s="1"/>
  <c r="F7" i="2"/>
  <c r="BJ6" i="2"/>
  <c r="BC6" i="2"/>
  <c r="AV6" i="2"/>
  <c r="AO6" i="2"/>
  <c r="AH6" i="2"/>
  <c r="AA6" i="2"/>
  <c r="P6" i="2"/>
  <c r="M6" i="2"/>
  <c r="F6" i="2"/>
  <c r="BJ5" i="2"/>
  <c r="BC5" i="2"/>
  <c r="AV5" i="2"/>
  <c r="AO5" i="2"/>
  <c r="AH5" i="2"/>
  <c r="AA5" i="2"/>
  <c r="M5" i="2"/>
  <c r="P5" i="2" s="1"/>
  <c r="F5" i="2"/>
  <c r="BJ4" i="2"/>
  <c r="BC4" i="2"/>
  <c r="AV4" i="2"/>
  <c r="AO4" i="2"/>
  <c r="AH4" i="2"/>
  <c r="AA4" i="2"/>
  <c r="M4" i="2"/>
  <c r="P4" i="2" s="1"/>
  <c r="F4" i="2"/>
  <c r="BJ3" i="2"/>
  <c r="BJ34" i="2" s="1"/>
  <c r="BJ38" i="2" s="1"/>
  <c r="BC3" i="2"/>
  <c r="BC34" i="2" s="1"/>
  <c r="BC38" i="2" s="1"/>
  <c r="AV3" i="2"/>
  <c r="AO3" i="2"/>
  <c r="AO34" i="2" s="1"/>
  <c r="AO38" i="2" s="1"/>
  <c r="AH3" i="2"/>
  <c r="AH34" i="2" s="1"/>
  <c r="AH38" i="2" s="1"/>
  <c r="AA3" i="2"/>
  <c r="AA34" i="2" s="1"/>
  <c r="AA38" i="2" s="1"/>
  <c r="M3" i="2"/>
  <c r="P3" i="2" s="1"/>
  <c r="F3" i="2"/>
  <c r="F34" i="2" s="1"/>
  <c r="F38" i="2" s="1"/>
  <c r="F21" i="8" l="1"/>
  <c r="F15" i="10"/>
  <c r="D24" i="14" s="1"/>
  <c r="F15" i="9"/>
  <c r="D22" i="14" s="1"/>
  <c r="F15" i="4"/>
  <c r="C6" i="1" s="1"/>
  <c r="F15" i="13"/>
  <c r="D28" i="14" s="1"/>
  <c r="F15" i="12"/>
  <c r="D26" i="14" s="1"/>
  <c r="F15" i="11"/>
  <c r="D23" i="14" s="1"/>
  <c r="D14" i="14"/>
  <c r="D36" i="14"/>
  <c r="F6" i="1"/>
  <c r="F9" i="1" s="1"/>
  <c r="D15" i="14"/>
  <c r="AV34" i="2"/>
  <c r="AV38" i="2" s="1"/>
  <c r="I15" i="5"/>
  <c r="F15" i="5"/>
  <c r="P34" i="2"/>
  <c r="P38" i="2" s="1"/>
  <c r="Q41" i="2" s="1"/>
  <c r="AH41" i="2"/>
  <c r="M34" i="2"/>
  <c r="E6" i="1" l="1"/>
  <c r="E9" i="1" s="1"/>
  <c r="D13" i="14"/>
  <c r="D19" i="14" s="1"/>
  <c r="D6" i="1"/>
  <c r="D9" i="1" s="1"/>
  <c r="D21" i="14"/>
  <c r="D29" i="14" s="1"/>
  <c r="F26" i="8"/>
  <c r="F36" i="8" s="1"/>
  <c r="D9" i="14"/>
  <c r="C9" i="1"/>
  <c r="M44" i="2"/>
  <c r="B6" i="1" l="1"/>
  <c r="B9" i="1" s="1"/>
</calcChain>
</file>

<file path=xl/sharedStrings.xml><?xml version="1.0" encoding="utf-8"?>
<sst xmlns="http://schemas.openxmlformats.org/spreadsheetml/2006/main" count="484" uniqueCount="127">
  <si>
    <t>ค่าอาหารทำการนอกเวลา</t>
  </si>
  <si>
    <t>ค่าเบี้ยเลี้ยง</t>
  </si>
  <si>
    <t>ค่าซ่อมแซมทรัพย์สิน</t>
  </si>
  <si>
    <t>ค่าวัสดุสำนักงาน</t>
  </si>
  <si>
    <t>ค่าวัสดุไฟฟ้า</t>
  </si>
  <si>
    <t>ค่าวัสดุงานบ้าน</t>
  </si>
  <si>
    <t>ค่าวัสดุก่อสร้าง</t>
  </si>
  <si>
    <t>(ค่าวัสดุเครื่องแต่งกาย) ค่าเครื่องแบบยาม</t>
  </si>
  <si>
    <t>ค่าวัสดุอื่นๆ</t>
  </si>
  <si>
    <t xml:space="preserve">ลำดับที่ </t>
  </si>
  <si>
    <t>ตำแหน่ง</t>
  </si>
  <si>
    <t>จำนวน (คน)</t>
  </si>
  <si>
    <t>จำนวนวัน</t>
  </si>
  <si>
    <t>จำนวนเงิน</t>
  </si>
  <si>
    <t>ลำดับที่</t>
  </si>
  <si>
    <t>จำนวนคน</t>
  </si>
  <si>
    <t>ค่าเบี้ยเลี้ยงวันละ</t>
  </si>
  <si>
    <t>เวลาทำการ (วัน)</t>
  </si>
  <si>
    <t>รวมเงินเบี้ยเลี้ยง</t>
  </si>
  <si>
    <t>ค่าพาหนะเดินทาง</t>
  </si>
  <si>
    <t xml:space="preserve">ค่าเช่าที่พัก </t>
  </si>
  <si>
    <t>รวม</t>
  </si>
  <si>
    <t>ประเภท</t>
  </si>
  <si>
    <t>รายการ</t>
  </si>
  <si>
    <t>จำนวน</t>
  </si>
  <si>
    <t>หน่วย</t>
  </si>
  <si>
    <t>ราคา</t>
  </si>
  <si>
    <t>รวมเงิน</t>
  </si>
  <si>
    <t>ปรับยอด</t>
  </si>
  <si>
    <t>รวมทั้งสิ้น</t>
  </si>
  <si>
    <t>รวมค่าใช้สอย</t>
  </si>
  <si>
    <t>รวมหมวดค่าวัสดุ</t>
  </si>
  <si>
    <t>ค่าล่วงเวลา</t>
  </si>
  <si>
    <t>บาท/ชม</t>
  </si>
  <si>
    <t>ให้แค่ 7 ชม ต่อวัน วันหยุด</t>
  </si>
  <si>
    <t>ชม</t>
  </si>
  <si>
    <t>ให้แค่ 4 ชม ต่อวัน วันปกติ</t>
  </si>
  <si>
    <t>บาท/วัน</t>
  </si>
  <si>
    <t>ข้าราชการ</t>
  </si>
  <si>
    <t>มักจะใช้ตัวนี้</t>
  </si>
  <si>
    <t>ลูกจ้าง</t>
  </si>
  <si>
    <t>วันธรรมดา 1 แรง</t>
  </si>
  <si>
    <t>เสาร์ อาทิตย์ 2 แรง</t>
  </si>
  <si>
    <t>โอ๋, ณัฐ, ชิน</t>
  </si>
  <si>
    <t>ค่าสาธารณูปโภค</t>
  </si>
  <si>
    <t>ประเภทรายจ่าย</t>
  </si>
  <si>
    <t>จำนวนหน่วย</t>
  </si>
  <si>
    <t>ราคาต่อหน่วย</t>
  </si>
  <si>
    <t>หมายเหตุ</t>
  </si>
  <si>
    <t>งานที่จะทำและความจำเป็น</t>
  </si>
  <si>
    <t>จำนวน
(คน)</t>
  </si>
  <si>
    <t>จำนวน
(วัน)</t>
  </si>
  <si>
    <t>เวลาทำการ
(วัน)</t>
  </si>
  <si>
    <t>ค่าอาหารทำการนอกเวลา
(วันละ/คืนละ)</t>
  </si>
  <si>
    <t>อัตราวันละ</t>
  </si>
  <si>
    <t>ราคา/ หน่วย
(บาท)</t>
  </si>
  <si>
    <t>หน่วยนับ</t>
  </si>
  <si>
    <t>ค่าวัสดุเครื่องแต่งกาย</t>
  </si>
  <si>
    <t>ค่าน้ำประปา</t>
  </si>
  <si>
    <t>ค่าไปรษณีย์โทรเลข</t>
  </si>
  <si>
    <t>ค่าโทรศัพท์</t>
  </si>
  <si>
    <t>ค่าไฟฟ้า</t>
  </si>
  <si>
    <t>หมวดค่าจ้างชั่วคราว</t>
  </si>
  <si>
    <t>ค่าจ้างชั่วคราว</t>
  </si>
  <si>
    <t>หมวดค่าตอบแทน</t>
  </si>
  <si>
    <t>หมวดค่าใช้สอย</t>
  </si>
  <si>
    <t>ค่าเบี้ยเลี้ยง, ค่าที่พัก, ค่าพาหนะ</t>
  </si>
  <si>
    <t>หมวดค่าวัสดุ</t>
  </si>
  <si>
    <t>ค่าวัสดุงานบ้าน งานครัว</t>
  </si>
  <si>
    <t>หมวดค่าสาธารณูปโภค</t>
  </si>
  <si>
    <t>ค่าวัสดุเครื่องแต่งกาย (เครื่องแบบยาม)</t>
  </si>
  <si>
    <t>ค่าตอบแทน</t>
  </si>
  <si>
    <t>ค่าใช้สอย</t>
  </si>
  <si>
    <t>ค่าวัสดุ</t>
  </si>
  <si>
    <t>งบประมาณที่ได้รับ</t>
  </si>
  <si>
    <t>บัญชีรายละเอียดค่าตอบแทน งบดำเนินงาน ประจำปี 2564</t>
  </si>
  <si>
    <t>บัญชีรายละเอียดค่าเบี้ยเลี้ยง ค่าพาหนะเดินทางและค่าเช่าที่พัก งบดำเนินงาน ประจำปี 2564</t>
  </si>
  <si>
    <t>แขวงทางหลวง</t>
  </si>
  <si>
    <t>วงเงินงบประมาณ</t>
  </si>
  <si>
    <t>ลงนาม</t>
  </si>
  <si>
    <t>อนุมัติ</t>
  </si>
  <si>
    <t>(</t>
  </si>
  <si>
    <t>)</t>
  </si>
  <si>
    <t>ตรวจสอบ</t>
  </si>
  <si>
    <t>เห็นชอบ</t>
  </si>
  <si>
    <t>................................................</t>
  </si>
  <si>
    <t>บาท</t>
  </si>
  <si>
    <t>สำนักงานทางหลวงที่</t>
  </si>
  <si>
    <t xml:space="preserve">      (                                      )</t>
  </si>
  <si>
    <t>บัญชีรายละเอียดค่าซ่อมแซมครุภัณฑ์ งบดำเนินงาน ประจำปี 2564</t>
  </si>
  <si>
    <t>บัญชีรายละเอียดค่าใช้จ่าย ประเภทค่าธรรมเนียม งบดำเนินงาน ประจำปี 2564</t>
  </si>
  <si>
    <t>บัญชีรายละเอียดหมวดค่าวัสดุ งบดำเนินงาน ประจำปี 2564</t>
  </si>
  <si>
    <t>64บัญชีรายละเอียดหมวดค่าวัสดุ งบดำเนินงาน ประจำปี 2564</t>
  </si>
  <si>
    <t>บัญชีรายละเอียด ค่าสาธารณูปโภค งบดำเนินงาน ประจำปี 2564</t>
  </si>
  <si>
    <t>ยอดยกมา</t>
  </si>
  <si>
    <t>รวมทั้งสิ้น (ยอดยกไป)</t>
  </si>
  <si>
    <t>ค่าเบี้ยประชุม</t>
  </si>
  <si>
    <t>ค่าจ้างเหมาบริการ</t>
  </si>
  <si>
    <t>บัญชีรายละเอียดค่าจ้างเหมาบริการ งบดำเนินงาน ประจำปี 2564</t>
  </si>
  <si>
    <t>บัญชีรายละเอียดค่าใช้สอยอื่น ๆ งบดำเนินงาน ประจำปี 2564</t>
  </si>
  <si>
    <t xml:space="preserve">ค่าใช้สอยอื่น ๆ </t>
  </si>
  <si>
    <t>ค่าขนส่ง, ค่าธรรมเนียมอื่นๆ</t>
  </si>
  <si>
    <t>xxx</t>
  </si>
  <si>
    <t>ค่าวัสดุไฟฟ้าและวิทยุ</t>
  </si>
  <si>
    <t>ค่าวัสดุบริโภค (น้ำดื่ม)</t>
  </si>
  <si>
    <t>บัญชีรายละเอียดค่าเช่าทรัพย์สิน งบดำเนินงาน ประจำปี 2564</t>
  </si>
  <si>
    <t>ค่าเช่าทรัพย์สิน</t>
  </si>
  <si>
    <t>ค่าสื่อสารและโทรคมนาคม</t>
  </si>
  <si>
    <t>ค่าซ่อมแซมครุภัณฑ์</t>
  </si>
  <si>
    <t>ค่าเบี้ยประชุม
(วันละ/คืนละ)</t>
  </si>
  <si>
    <t>ค่าวัสดุคอมพิวเตอร์</t>
  </si>
  <si>
    <t>ค่าวัสดุบริโภค</t>
  </si>
  <si>
    <t xml:space="preserve">(เช่น  ค่าโทรสาร ค่าเทเลกซ์ </t>
  </si>
  <si>
    <t>ค่าวิทยุติดตามตัว ค่าวิทยุสื่อสาร</t>
  </si>
  <si>
    <t>ค่าสื่อสารผ่านดาวเทียม ค่าใช้</t>
  </si>
  <si>
    <t>รวมถึงอินเทอร์เน็ตการ์ดและ</t>
  </si>
  <si>
    <t>จ่ายเกี่ยวกับการใช้ระบบอินเทอร์เน็ต</t>
  </si>
  <si>
    <t>ค่าสื่อสารอื่นๆ เช่น ค่าเคเบิ้ลทีวี</t>
  </si>
  <si>
    <t>ค่าเช่าสัญญาณดาวเทียม เป็นต้น)</t>
  </si>
  <si>
    <r>
      <t xml:space="preserve">ปี 2564
</t>
    </r>
    <r>
      <rPr>
        <b/>
        <sz val="16"/>
        <color rgb="FFFF0000"/>
        <rFont val="TH SarabunPSK"/>
        <family val="2"/>
      </rPr>
      <t>(Link สูตร)</t>
    </r>
  </si>
  <si>
    <t>แผนรายประมาณการ งานบำรุงรักษาทางหลวง</t>
  </si>
  <si>
    <t>งบประมาณปี 2564 งบดำเนินงาน (ค่าตอบแทนใช้สอยวัสดุ และค่าสาธารณูปโภค)</t>
  </si>
  <si>
    <t>งบดำเนินงาน (ค่าตอบแทนใช้สอยวัสดุ และค่าสาธารณูปโภค) ประจำปี 2564</t>
  </si>
  <si>
    <t>ปี 2562
(สุทธิตามที่ใช้จ่ายจริง)</t>
  </si>
  <si>
    <t>ปี 2563
(สุทธิตามที่ใช้จ่ายจริง)</t>
  </si>
  <si>
    <t>*กรุณาใส่ข้อมูลปี 2562 และ ปี 2563 (ทุกหมวดข้อมูล)</t>
  </si>
  <si>
    <t>*เมื่อใส่แขวงทางหลวง xxx และสำนักงานทางหลวงที่ xxx แล้ว สูตรจะ Link ไป ที่หน้าอื่นๆ โดยอัตโนมัติ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</si>
</sst>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4"/>
      <color theme="1"/>
      <name val="TH SarabunPSK"/>
      <family val="2"/>
    </font>
    <font>
      <b/>
      <sz val="2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22"/>
      <name val="TH SarabunPSK"/>
      <family val="2"/>
    </font>
    <font>
      <b/>
      <sz val="24"/>
      <color rgb="FFFF0000"/>
      <name val="TH SarabunPSK"/>
      <family val="2"/>
    </font>
    <font>
      <b/>
      <sz val="18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188" fontId="5" fillId="0" borderId="0" xfId="2" applyNumberFormat="1" applyFont="1"/>
    <xf numFmtId="188" fontId="5" fillId="0" borderId="0" xfId="2" applyNumberFormat="1" applyFont="1" applyFill="1"/>
    <xf numFmtId="188" fontId="4" fillId="0" borderId="0" xfId="2" applyNumberFormat="1" applyFont="1" applyFill="1" applyAlignment="1">
      <alignment horizontal="left"/>
    </xf>
    <xf numFmtId="187" fontId="5" fillId="0" borderId="0" xfId="2" applyNumberFormat="1" applyFont="1"/>
    <xf numFmtId="188" fontId="4" fillId="0" borderId="0" xfId="2" applyNumberFormat="1" applyFont="1" applyFill="1" applyAlignment="1"/>
    <xf numFmtId="188" fontId="4" fillId="3" borderId="0" xfId="2" applyNumberFormat="1" applyFont="1" applyFill="1"/>
    <xf numFmtId="188" fontId="4" fillId="4" borderId="0" xfId="2" applyNumberFormat="1" applyFont="1" applyFill="1"/>
    <xf numFmtId="188" fontId="4" fillId="3" borderId="0" xfId="2" applyNumberFormat="1" applyFont="1" applyFill="1" applyAlignment="1">
      <alignment horizontal="center"/>
    </xf>
    <xf numFmtId="188" fontId="4" fillId="4" borderId="0" xfId="2" applyNumberFormat="1" applyFont="1" applyFill="1" applyAlignment="1">
      <alignment horizontal="center"/>
    </xf>
    <xf numFmtId="188" fontId="5" fillId="0" borderId="0" xfId="2" applyNumberFormat="1" applyFont="1" applyFill="1" applyAlignment="1">
      <alignment horizontal="center"/>
    </xf>
    <xf numFmtId="187" fontId="4" fillId="3" borderId="0" xfId="2" applyNumberFormat="1" applyFont="1" applyFill="1" applyAlignment="1">
      <alignment horizontal="center"/>
    </xf>
    <xf numFmtId="187" fontId="4" fillId="4" borderId="0" xfId="2" applyNumberFormat="1" applyFont="1" applyFill="1" applyAlignment="1">
      <alignment horizontal="center"/>
    </xf>
    <xf numFmtId="187" fontId="4" fillId="0" borderId="0" xfId="2" applyNumberFormat="1" applyFont="1" applyFill="1"/>
    <xf numFmtId="187" fontId="4" fillId="3" borderId="0" xfId="2" applyNumberFormat="1" applyFont="1" applyFill="1"/>
    <xf numFmtId="187" fontId="4" fillId="4" borderId="0" xfId="2" applyNumberFormat="1" applyFont="1" applyFill="1"/>
    <xf numFmtId="187" fontId="5" fillId="0" borderId="0" xfId="2" applyNumberFormat="1" applyFont="1" applyFill="1"/>
    <xf numFmtId="188" fontId="4" fillId="0" borderId="0" xfId="2" applyNumberFormat="1" applyFont="1"/>
    <xf numFmtId="188" fontId="5" fillId="5" borderId="0" xfId="2" applyNumberFormat="1" applyFont="1" applyFill="1"/>
    <xf numFmtId="188" fontId="5" fillId="0" borderId="0" xfId="2" applyNumberFormat="1" applyFont="1" applyFill="1" applyBorder="1"/>
    <xf numFmtId="188" fontId="4" fillId="0" borderId="0" xfId="2" applyNumberFormat="1" applyFont="1" applyBorder="1"/>
    <xf numFmtId="188" fontId="4" fillId="0" borderId="0" xfId="2" applyNumberFormat="1" applyFont="1" applyFill="1"/>
    <xf numFmtId="187" fontId="4" fillId="0" borderId="0" xfId="2" applyNumberFormat="1" applyFont="1"/>
    <xf numFmtId="187" fontId="5" fillId="5" borderId="0" xfId="2" applyNumberFormat="1" applyFont="1" applyFill="1"/>
    <xf numFmtId="188" fontId="5" fillId="6" borderId="0" xfId="2" applyNumberFormat="1" applyFont="1" applyFill="1"/>
    <xf numFmtId="187" fontId="5" fillId="6" borderId="0" xfId="2" applyNumberFormat="1" applyFont="1" applyFill="1"/>
    <xf numFmtId="188" fontId="5" fillId="0" borderId="0" xfId="2" applyNumberFormat="1" applyFont="1" applyBorder="1"/>
    <xf numFmtId="188" fontId="5" fillId="7" borderId="0" xfId="2" applyNumberFormat="1" applyFont="1" applyFill="1"/>
    <xf numFmtId="187" fontId="5" fillId="7" borderId="0" xfId="2" applyNumberFormat="1" applyFont="1" applyFill="1"/>
    <xf numFmtId="188" fontId="5" fillId="8" borderId="0" xfId="2" applyNumberFormat="1" applyFont="1" applyFill="1"/>
    <xf numFmtId="187" fontId="5" fillId="8" borderId="0" xfId="2" applyNumberFormat="1" applyFont="1" applyFill="1"/>
    <xf numFmtId="188" fontId="7" fillId="8" borderId="0" xfId="2" applyNumberFormat="1" applyFont="1" applyFill="1"/>
    <xf numFmtId="188" fontId="8" fillId="9" borderId="0" xfId="2" applyNumberFormat="1" applyFont="1" applyFill="1"/>
    <xf numFmtId="188" fontId="7" fillId="2" borderId="0" xfId="2" applyNumberFormat="1" applyFont="1" applyFill="1"/>
    <xf numFmtId="188" fontId="5" fillId="2" borderId="0" xfId="2" applyNumberFormat="1" applyFont="1" applyFill="1"/>
    <xf numFmtId="188" fontId="9" fillId="10" borderId="0" xfId="2" applyNumberFormat="1" applyFont="1" applyFill="1"/>
    <xf numFmtId="188" fontId="5" fillId="11" borderId="0" xfId="2" applyNumberFormat="1" applyFont="1" applyFill="1"/>
    <xf numFmtId="187" fontId="5" fillId="11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0" xfId="2" applyNumberFormat="1" applyFont="1" applyBorder="1" applyAlignment="1">
      <alignment horizontal="center"/>
    </xf>
    <xf numFmtId="0" fontId="2" fillId="0" borderId="0" xfId="0" applyFont="1" applyBorder="1"/>
    <xf numFmtId="188" fontId="10" fillId="0" borderId="1" xfId="2" applyNumberFormat="1" applyFont="1" applyFill="1" applyBorder="1" applyAlignment="1">
      <alignment horizontal="center" vertical="center"/>
    </xf>
    <xf numFmtId="188" fontId="10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88" fontId="2" fillId="0" borderId="0" xfId="0" applyNumberFormat="1" applyFont="1" applyBorder="1"/>
    <xf numFmtId="0" fontId="10" fillId="0" borderId="0" xfId="0" applyFont="1" applyAlignment="1"/>
    <xf numFmtId="187" fontId="10" fillId="0" borderId="1" xfId="0" applyNumberFormat="1" applyFont="1" applyBorder="1"/>
    <xf numFmtId="0" fontId="2" fillId="0" borderId="0" xfId="0" applyFont="1" applyFill="1" applyAlignment="1">
      <alignment vertical="center"/>
    </xf>
    <xf numFmtId="188" fontId="10" fillId="1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7" fontId="10" fillId="0" borderId="1" xfId="2" applyNumberFormat="1" applyFont="1" applyBorder="1"/>
    <xf numFmtId="187" fontId="10" fillId="0" borderId="1" xfId="2" applyNumberFormat="1" applyFont="1" applyFill="1" applyBorder="1"/>
    <xf numFmtId="0" fontId="10" fillId="0" borderId="1" xfId="0" applyFont="1" applyBorder="1"/>
    <xf numFmtId="0" fontId="2" fillId="0" borderId="7" xfId="2" applyNumberFormat="1" applyFont="1" applyBorder="1" applyAlignment="1">
      <alignment horizontal="center"/>
    </xf>
    <xf numFmtId="188" fontId="2" fillId="0" borderId="7" xfId="2" applyNumberFormat="1" applyFont="1" applyBorder="1"/>
    <xf numFmtId="187" fontId="2" fillId="0" borderId="7" xfId="2" applyNumberFormat="1" applyFont="1" applyBorder="1"/>
    <xf numFmtId="0" fontId="2" fillId="0" borderId="7" xfId="0" applyFont="1" applyBorder="1"/>
    <xf numFmtId="0" fontId="2" fillId="0" borderId="7" xfId="0" applyNumberFormat="1" applyFont="1" applyBorder="1" applyAlignment="1">
      <alignment horizontal="center"/>
    </xf>
    <xf numFmtId="187" fontId="2" fillId="0" borderId="7" xfId="0" applyNumberFormat="1" applyFont="1" applyBorder="1"/>
    <xf numFmtId="0" fontId="2" fillId="0" borderId="8" xfId="0" applyFont="1" applyBorder="1"/>
    <xf numFmtId="187" fontId="2" fillId="0" borderId="8" xfId="0" applyNumberFormat="1" applyFont="1" applyBorder="1"/>
    <xf numFmtId="187" fontId="2" fillId="0" borderId="7" xfId="2" applyNumberFormat="1" applyFont="1" applyFill="1" applyBorder="1"/>
    <xf numFmtId="188" fontId="11" fillId="0" borderId="2" xfId="2" applyNumberFormat="1" applyFont="1" applyBorder="1"/>
    <xf numFmtId="188" fontId="11" fillId="0" borderId="7" xfId="2" applyNumberFormat="1" applyFont="1" applyBorder="1"/>
    <xf numFmtId="0" fontId="11" fillId="0" borderId="2" xfId="2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7" xfId="1" applyFont="1" applyBorder="1"/>
    <xf numFmtId="43" fontId="2" fillId="0" borderId="1" xfId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3" fontId="11" fillId="0" borderId="2" xfId="1" applyFont="1" applyBorder="1"/>
    <xf numFmtId="0" fontId="2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43" fontId="11" fillId="0" borderId="7" xfId="1" applyFont="1" applyBorder="1"/>
    <xf numFmtId="43" fontId="12" fillId="0" borderId="7" xfId="1" applyFont="1" applyBorder="1"/>
    <xf numFmtId="43" fontId="12" fillId="0" borderId="2" xfId="1" applyFont="1" applyBorder="1"/>
    <xf numFmtId="187" fontId="2" fillId="0" borderId="0" xfId="2" applyFont="1"/>
    <xf numFmtId="187" fontId="10" fillId="0" borderId="1" xfId="2" applyFont="1" applyFill="1" applyBorder="1" applyAlignment="1">
      <alignment horizontal="center"/>
    </xf>
    <xf numFmtId="187" fontId="10" fillId="0" borderId="1" xfId="2" applyFont="1" applyBorder="1" applyAlignment="1">
      <alignment horizontal="center"/>
    </xf>
    <xf numFmtId="0" fontId="10" fillId="0" borderId="0" xfId="0" applyFont="1" applyBorder="1" applyAlignment="1"/>
    <xf numFmtId="187" fontId="2" fillId="0" borderId="1" xfId="2" applyFont="1" applyBorder="1"/>
    <xf numFmtId="187" fontId="10" fillId="0" borderId="0" xfId="2" applyFont="1" applyFill="1"/>
    <xf numFmtId="187" fontId="11" fillId="0" borderId="1" xfId="2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0" fillId="12" borderId="1" xfId="0" applyFont="1" applyFill="1" applyBorder="1" applyAlignment="1">
      <alignment horizontal="center" vertical="center"/>
    </xf>
    <xf numFmtId="187" fontId="10" fillId="12" borderId="1" xfId="2" applyFont="1" applyFill="1" applyBorder="1" applyAlignment="1">
      <alignment horizontal="center"/>
    </xf>
    <xf numFmtId="187" fontId="2" fillId="0" borderId="11" xfId="0" applyNumberFormat="1" applyFont="1" applyBorder="1"/>
    <xf numFmtId="187" fontId="2" fillId="0" borderId="13" xfId="0" applyNumberFormat="1" applyFont="1" applyBorder="1"/>
    <xf numFmtId="187" fontId="10" fillId="0" borderId="1" xfId="0" applyNumberFormat="1" applyFont="1" applyBorder="1" applyAlignment="1">
      <alignment horizontal="center"/>
    </xf>
    <xf numFmtId="187" fontId="2" fillId="0" borderId="0" xfId="0" applyNumberFormat="1" applyFont="1"/>
    <xf numFmtId="187" fontId="2" fillId="0" borderId="14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11" fillId="0" borderId="11" xfId="0" applyNumberFormat="1" applyFont="1" applyBorder="1"/>
    <xf numFmtId="187" fontId="11" fillId="0" borderId="7" xfId="0" applyNumberFormat="1" applyFont="1" applyBorder="1"/>
    <xf numFmtId="187" fontId="11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0" fillId="0" borderId="0" xfId="0" applyFont="1" applyBorder="1"/>
    <xf numFmtId="0" fontId="10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0" xfId="0" applyFont="1" applyBorder="1"/>
    <xf numFmtId="0" fontId="14" fillId="0" borderId="18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/>
    <xf numFmtId="0" fontId="5" fillId="0" borderId="0" xfId="0" applyFont="1" applyBorder="1"/>
    <xf numFmtId="0" fontId="10" fillId="0" borderId="3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2" applyNumberFormat="1" applyFont="1" applyBorder="1" applyAlignment="1">
      <alignment horizontal="center"/>
    </xf>
    <xf numFmtId="187" fontId="10" fillId="0" borderId="0" xfId="0" applyNumberFormat="1" applyFont="1" applyBorder="1"/>
    <xf numFmtId="188" fontId="10" fillId="0" borderId="0" xfId="0" applyNumberFormat="1" applyFont="1" applyBorder="1"/>
    <xf numFmtId="0" fontId="12" fillId="0" borderId="7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7" borderId="0" xfId="0" applyFont="1" applyFill="1"/>
    <xf numFmtId="0" fontId="10" fillId="0" borderId="2" xfId="0" applyFont="1" applyFill="1" applyBorder="1" applyAlignment="1">
      <alignment horizontal="center" vertical="center"/>
    </xf>
    <xf numFmtId="43" fontId="10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87" fontId="12" fillId="0" borderId="7" xfId="2" applyNumberFormat="1" applyFont="1" applyBorder="1"/>
    <xf numFmtId="188" fontId="12" fillId="0" borderId="7" xfId="2" applyNumberFormat="1" applyFont="1" applyBorder="1"/>
    <xf numFmtId="187" fontId="2" fillId="0" borderId="1" xfId="0" applyNumberFormat="1" applyFont="1" applyBorder="1"/>
    <xf numFmtId="187" fontId="2" fillId="0" borderId="7" xfId="0" applyNumberFormat="1" applyFont="1" applyFill="1" applyBorder="1"/>
    <xf numFmtId="0" fontId="12" fillId="0" borderId="7" xfId="0" applyFont="1" applyBorder="1"/>
    <xf numFmtId="188" fontId="17" fillId="0" borderId="1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/>
    </xf>
    <xf numFmtId="187" fontId="12" fillId="0" borderId="2" xfId="2" applyNumberFormat="1" applyFont="1" applyBorder="1"/>
    <xf numFmtId="188" fontId="12" fillId="0" borderId="2" xfId="2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87" fontId="12" fillId="0" borderId="1" xfId="2" applyFont="1" applyBorder="1"/>
    <xf numFmtId="187" fontId="12" fillId="0" borderId="11" xfId="0" applyNumberFormat="1" applyFont="1" applyBorder="1"/>
    <xf numFmtId="187" fontId="12" fillId="0" borderId="7" xfId="0" applyNumberFormat="1" applyFont="1" applyBorder="1"/>
    <xf numFmtId="187" fontId="12" fillId="0" borderId="12" xfId="0" applyNumberFormat="1" applyFont="1" applyBorder="1"/>
    <xf numFmtId="0" fontId="10" fillId="0" borderId="0" xfId="0" applyFont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/>
    <xf numFmtId="0" fontId="20" fillId="0" borderId="0" xfId="0" applyFont="1"/>
    <xf numFmtId="0" fontId="21" fillId="0" borderId="0" xfId="0" applyFont="1"/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7" fontId="6" fillId="2" borderId="0" xfId="2" applyNumberFormat="1" applyFont="1" applyFill="1" applyAlignment="1">
      <alignment horizontal="left"/>
    </xf>
    <xf numFmtId="188" fontId="4" fillId="2" borderId="0" xfId="2" applyNumberFormat="1" applyFont="1" applyFill="1" applyAlignment="1">
      <alignment horizontal="left"/>
    </xf>
    <xf numFmtId="0" fontId="10" fillId="0" borderId="4" xfId="2" applyNumberFormat="1" applyFont="1" applyBorder="1" applyAlignment="1">
      <alignment horizontal="center"/>
    </xf>
    <xf numFmtId="0" fontId="10" fillId="0" borderId="5" xfId="2" applyNumberFormat="1" applyFont="1" applyBorder="1" applyAlignment="1">
      <alignment horizontal="center"/>
    </xf>
    <xf numFmtId="0" fontId="10" fillId="0" borderId="6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88" fontId="10" fillId="0" borderId="4" xfId="2" applyNumberFormat="1" applyFont="1" applyFill="1" applyBorder="1" applyAlignment="1">
      <alignment horizontal="center" vertical="center"/>
    </xf>
    <xf numFmtId="188" fontId="10" fillId="0" borderId="5" xfId="2" applyNumberFormat="1" applyFont="1" applyFill="1" applyBorder="1" applyAlignment="1">
      <alignment horizontal="center" vertical="center"/>
    </xf>
    <xf numFmtId="188" fontId="10" fillId="0" borderId="6" xfId="2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7" fontId="10" fillId="0" borderId="4" xfId="2" applyFont="1" applyBorder="1" applyAlignment="1">
      <alignment horizontal="center"/>
    </xf>
    <xf numFmtId="187" fontId="10" fillId="0" borderId="5" xfId="2" applyFont="1" applyBorder="1" applyAlignment="1">
      <alignment horizontal="center"/>
    </xf>
    <xf numFmtId="187" fontId="10" fillId="0" borderId="6" xfId="2" applyFont="1" applyBorder="1" applyAlignment="1">
      <alignment horizontal="center"/>
    </xf>
    <xf numFmtId="187" fontId="17" fillId="0" borderId="4" xfId="2" applyFont="1" applyBorder="1" applyAlignment="1">
      <alignment horizontal="center"/>
    </xf>
    <xf numFmtId="187" fontId="17" fillId="0" borderId="5" xfId="2" applyFont="1" applyBorder="1" applyAlignment="1">
      <alignment horizontal="center"/>
    </xf>
    <xf numFmtId="187" fontId="17" fillId="0" borderId="6" xfId="2" applyFont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133349</xdr:rowOff>
    </xdr:from>
    <xdr:to>
      <xdr:col>8</xdr:col>
      <xdr:colOff>443618</xdr:colOff>
      <xdr:row>6</xdr:row>
      <xdr:rowOff>68340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447674"/>
          <a:ext cx="1548518" cy="1458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1"/>
  <sheetViews>
    <sheetView zoomScaleNormal="100" zoomScaleSheetLayoutView="80" workbookViewId="0">
      <selection activeCell="L10" sqref="L10"/>
    </sheetView>
  </sheetViews>
  <sheetFormatPr defaultColWidth="9" defaultRowHeight="24" x14ac:dyDescent="0.55000000000000004"/>
  <cols>
    <col min="1" max="9" width="9" style="1"/>
    <col min="10" max="10" width="10" style="1" customWidth="1"/>
    <col min="11" max="16384" width="9" style="1"/>
  </cols>
  <sheetData>
    <row r="1" spans="1:17" ht="24.75" thickTop="1" x14ac:dyDescent="0.5500000000000000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7" x14ac:dyDescent="0.55000000000000004">
      <c r="A2" s="11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15"/>
    </row>
    <row r="3" spans="1:17" x14ac:dyDescent="0.55000000000000004">
      <c r="A3" s="11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15"/>
    </row>
    <row r="4" spans="1:17" x14ac:dyDescent="0.55000000000000004">
      <c r="A4" s="11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15"/>
    </row>
    <row r="5" spans="1:17" x14ac:dyDescent="0.55000000000000004">
      <c r="A5" s="11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15"/>
    </row>
    <row r="6" spans="1:17" x14ac:dyDescent="0.55000000000000004">
      <c r="A6" s="114"/>
      <c r="B6" s="42"/>
      <c r="C6" s="42"/>
      <c r="D6" s="42"/>
      <c r="E6" s="42"/>
      <c r="F6" s="42"/>
      <c r="G6" s="42"/>
      <c r="H6" s="42"/>
      <c r="I6" s="116"/>
      <c r="J6" s="116"/>
      <c r="K6" s="116"/>
      <c r="L6" s="116"/>
      <c r="M6" s="116"/>
      <c r="N6" s="116"/>
      <c r="O6" s="117"/>
    </row>
    <row r="7" spans="1:17" x14ac:dyDescent="0.55000000000000004">
      <c r="A7" s="114"/>
      <c r="B7" s="42"/>
      <c r="C7" s="42"/>
      <c r="D7" s="42"/>
      <c r="E7" s="42"/>
      <c r="F7" s="42"/>
      <c r="G7" s="42"/>
      <c r="H7" s="42"/>
      <c r="I7" s="116"/>
      <c r="J7" s="116"/>
      <c r="K7" s="116"/>
      <c r="L7" s="116"/>
      <c r="M7" s="116"/>
      <c r="N7" s="116"/>
      <c r="O7" s="117"/>
    </row>
    <row r="8" spans="1:17" ht="33" x14ac:dyDescent="0.75">
      <c r="A8" s="166" t="s">
        <v>120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Q8" s="165" t="s">
        <v>126</v>
      </c>
    </row>
    <row r="9" spans="1:17" ht="33" x14ac:dyDescent="0.75">
      <c r="A9" s="169" t="s">
        <v>122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/>
    </row>
    <row r="10" spans="1:17" ht="33" x14ac:dyDescent="0.75">
      <c r="A10" s="122"/>
      <c r="B10" s="123"/>
      <c r="C10" s="170" t="s">
        <v>77</v>
      </c>
      <c r="D10" s="170"/>
      <c r="E10" s="162" t="s">
        <v>102</v>
      </c>
      <c r="G10" s="126"/>
      <c r="H10" s="126"/>
      <c r="I10" s="173" t="s">
        <v>87</v>
      </c>
      <c r="J10" s="173"/>
      <c r="K10" s="173"/>
      <c r="L10" s="163" t="s">
        <v>102</v>
      </c>
      <c r="M10" s="116"/>
      <c r="N10" s="116"/>
      <c r="O10" s="117"/>
    </row>
    <row r="11" spans="1:17" ht="33" x14ac:dyDescent="0.75">
      <c r="A11" s="122"/>
      <c r="B11" s="123"/>
      <c r="C11" s="123"/>
      <c r="D11" s="123"/>
      <c r="E11" s="170" t="s">
        <v>78</v>
      </c>
      <c r="F11" s="170"/>
      <c r="G11" s="170"/>
      <c r="H11" s="172"/>
      <c r="I11" s="172"/>
      <c r="J11" s="129" t="s">
        <v>86</v>
      </c>
      <c r="K11" s="42"/>
      <c r="L11" s="42"/>
      <c r="M11" s="42"/>
      <c r="N11" s="42"/>
      <c r="O11" s="115"/>
    </row>
    <row r="12" spans="1:17" x14ac:dyDescent="0.55000000000000004">
      <c r="A12" s="11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15"/>
    </row>
    <row r="13" spans="1:17" x14ac:dyDescent="0.55000000000000004">
      <c r="A13" s="114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15"/>
    </row>
    <row r="14" spans="1:17" ht="27.75" x14ac:dyDescent="0.65">
      <c r="A14" s="114"/>
      <c r="B14" s="121"/>
      <c r="C14" s="121" t="s">
        <v>79</v>
      </c>
      <c r="D14" s="121" t="str">
        <f>"................................................ผอ.ขท."&amp;$E$10&amp;""</f>
        <v>................................................ผอ.ขท.xxx</v>
      </c>
      <c r="E14" s="121"/>
      <c r="F14" s="121"/>
      <c r="G14" s="121"/>
      <c r="H14" s="121"/>
      <c r="I14" s="121"/>
      <c r="J14" s="121" t="s">
        <v>83</v>
      </c>
      <c r="K14" s="121" t="s">
        <v>79</v>
      </c>
      <c r="L14" s="121" t="s">
        <v>85</v>
      </c>
      <c r="M14" s="121"/>
      <c r="N14" s="121"/>
      <c r="O14" s="115"/>
    </row>
    <row r="15" spans="1:17" ht="27.75" x14ac:dyDescent="0.65">
      <c r="A15" s="114"/>
      <c r="B15" s="121"/>
      <c r="C15" s="121"/>
      <c r="D15" s="121" t="s">
        <v>81</v>
      </c>
      <c r="E15" s="127"/>
      <c r="F15" s="124" t="s">
        <v>82</v>
      </c>
      <c r="G15" s="121"/>
      <c r="H15" s="121"/>
      <c r="I15" s="121"/>
      <c r="J15" s="121"/>
      <c r="K15" s="121"/>
      <c r="L15" s="121" t="s">
        <v>81</v>
      </c>
      <c r="M15" s="127"/>
      <c r="N15" s="124" t="s">
        <v>82</v>
      </c>
      <c r="O15" s="115"/>
    </row>
    <row r="16" spans="1:17" ht="27.75" x14ac:dyDescent="0.65">
      <c r="A16" s="114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15"/>
    </row>
    <row r="17" spans="1:15" ht="27.75" x14ac:dyDescent="0.65">
      <c r="A17" s="114"/>
      <c r="B17" s="121" t="s">
        <v>80</v>
      </c>
      <c r="C17" s="121" t="s">
        <v>79</v>
      </c>
      <c r="D17" s="121" t="str">
        <f>"................................................ผส.ทล."&amp;LEFT($L$10,2)&amp;""</f>
        <v>................................................ผส.ทล.xx</v>
      </c>
      <c r="E17" s="121"/>
      <c r="F17" s="121"/>
      <c r="G17" s="121"/>
      <c r="H17" s="121"/>
      <c r="I17" s="121"/>
      <c r="J17" s="121" t="s">
        <v>84</v>
      </c>
      <c r="K17" s="121" t="s">
        <v>79</v>
      </c>
      <c r="L17" s="121" t="s">
        <v>85</v>
      </c>
      <c r="M17" s="121"/>
      <c r="N17" s="121"/>
      <c r="O17" s="115"/>
    </row>
    <row r="18" spans="1:15" ht="27.75" x14ac:dyDescent="0.65">
      <c r="A18" s="114"/>
      <c r="B18" s="121"/>
      <c r="C18" s="121"/>
      <c r="D18" s="121" t="s">
        <v>81</v>
      </c>
      <c r="E18" s="127"/>
      <c r="F18" s="124" t="s">
        <v>82</v>
      </c>
      <c r="G18" s="121"/>
      <c r="H18" s="121"/>
      <c r="I18" s="121"/>
      <c r="J18" s="121"/>
      <c r="K18" s="121"/>
      <c r="L18" s="121" t="s">
        <v>81</v>
      </c>
      <c r="M18" s="127"/>
      <c r="N18" s="124" t="s">
        <v>82</v>
      </c>
      <c r="O18" s="115"/>
    </row>
    <row r="19" spans="1:15" x14ac:dyDescent="0.55000000000000004">
      <c r="A19" s="11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15"/>
    </row>
    <row r="20" spans="1:15" ht="24.75" thickBot="1" x14ac:dyDescent="0.6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5" ht="24.75" thickTop="1" x14ac:dyDescent="0.5500000000000000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</sheetData>
  <mergeCells count="6">
    <mergeCell ref="A8:O8"/>
    <mergeCell ref="A9:O9"/>
    <mergeCell ref="E11:G11"/>
    <mergeCell ref="H11:I11"/>
    <mergeCell ref="C10:D10"/>
    <mergeCell ref="I10:K10"/>
  </mergeCells>
  <printOptions horizontalCentered="1"/>
  <pageMargins left="0.5" right="0.5" top="1.25" bottom="0.25" header="0.3" footer="0.3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1"/>
  <sheetViews>
    <sheetView view="pageBreakPreview" zoomScale="80" zoomScaleNormal="100" zoomScaleSheetLayoutView="80" workbookViewId="0">
      <selection activeCell="C3" sqref="C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182" t="s">
        <v>105</v>
      </c>
      <c r="B1" s="182"/>
      <c r="C1" s="182"/>
      <c r="D1" s="182"/>
      <c r="E1" s="48"/>
      <c r="F1" s="48"/>
      <c r="G1" s="48"/>
      <c r="H1" s="48"/>
    </row>
    <row r="2" spans="1:8" ht="27.75" x14ac:dyDescent="0.65">
      <c r="A2" s="181" t="str">
        <f>"แขวงทางหลวง "&amp;หน้าปก!$E$10&amp;""</f>
        <v>แขวงทางหลวง xxx</v>
      </c>
      <c r="B2" s="181"/>
      <c r="C2" s="181" t="str">
        <f>"สำนักงานทางหลวงที่ "&amp;หน้าปก!$L$10&amp;""</f>
        <v>สำนักงานทางหลวงที่ xxx</v>
      </c>
      <c r="D2" s="181"/>
      <c r="E2" s="144"/>
      <c r="F2" s="48"/>
      <c r="G2" s="48"/>
      <c r="H2" s="48"/>
    </row>
    <row r="3" spans="1:8" x14ac:dyDescent="0.55000000000000004">
      <c r="A3" s="131"/>
      <c r="B3" s="131"/>
      <c r="C3" s="131"/>
      <c r="D3" s="131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4"/>
      <c r="B5" s="154"/>
      <c r="C5" s="79"/>
      <c r="D5" s="40"/>
    </row>
    <row r="6" spans="1:8" x14ac:dyDescent="0.55000000000000004">
      <c r="A6" s="149"/>
      <c r="B6" s="149"/>
      <c r="C6" s="78"/>
      <c r="D6" s="59"/>
    </row>
    <row r="7" spans="1:8" x14ac:dyDescent="0.55000000000000004">
      <c r="A7" s="149"/>
      <c r="B7" s="149"/>
      <c r="C7" s="78"/>
      <c r="D7" s="59"/>
    </row>
    <row r="8" spans="1:8" x14ac:dyDescent="0.55000000000000004">
      <c r="A8" s="149"/>
      <c r="B8" s="149"/>
      <c r="C8" s="78"/>
      <c r="D8" s="59"/>
    </row>
    <row r="9" spans="1:8" x14ac:dyDescent="0.55000000000000004">
      <c r="A9" s="149"/>
      <c r="B9" s="149"/>
      <c r="C9" s="78"/>
      <c r="D9" s="59"/>
    </row>
    <row r="10" spans="1:8" x14ac:dyDescent="0.55000000000000004">
      <c r="A10" s="149"/>
      <c r="B10" s="149"/>
      <c r="C10" s="78"/>
      <c r="D10" s="59"/>
    </row>
    <row r="11" spans="1:8" x14ac:dyDescent="0.55000000000000004">
      <c r="A11" s="149"/>
      <c r="B11" s="149"/>
      <c r="C11" s="78"/>
      <c r="D11" s="59"/>
    </row>
    <row r="12" spans="1:8" x14ac:dyDescent="0.55000000000000004">
      <c r="A12" s="149"/>
      <c r="B12" s="149"/>
      <c r="C12" s="78"/>
      <c r="D12" s="59"/>
    </row>
    <row r="13" spans="1:8" x14ac:dyDescent="0.55000000000000004">
      <c r="A13" s="149"/>
      <c r="B13" s="149"/>
      <c r="C13" s="78"/>
      <c r="D13" s="59"/>
    </row>
    <row r="14" spans="1:8" x14ac:dyDescent="0.55000000000000004">
      <c r="A14" s="149"/>
      <c r="B14" s="149"/>
      <c r="C14" s="78"/>
      <c r="D14" s="59"/>
    </row>
    <row r="15" spans="1:8" x14ac:dyDescent="0.55000000000000004">
      <c r="A15" s="183" t="s">
        <v>29</v>
      </c>
      <c r="B15" s="184"/>
      <c r="C15" s="70">
        <f>SUBTOTAL(109,C5:C14)</f>
        <v>0</v>
      </c>
      <c r="D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C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16"/>
    </row>
    <row r="18" spans="1:5" x14ac:dyDescent="0.55000000000000004">
      <c r="A18" s="133" t="s">
        <v>88</v>
      </c>
      <c r="B18" s="116"/>
      <c r="C18" s="116" t="s">
        <v>88</v>
      </c>
      <c r="E18" s="116"/>
    </row>
    <row r="19" spans="1:5" x14ac:dyDescent="0.55000000000000004">
      <c r="A19" s="133"/>
      <c r="B19" s="116"/>
      <c r="C19" s="116"/>
      <c r="E19" s="11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C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16"/>
    </row>
    <row r="21" spans="1:5" x14ac:dyDescent="0.55000000000000004">
      <c r="A21" s="133" t="s">
        <v>88</v>
      </c>
      <c r="B21" s="116"/>
      <c r="C21" s="116" t="s">
        <v>88</v>
      </c>
      <c r="E21" s="116"/>
    </row>
  </sheetData>
  <mergeCells count="4">
    <mergeCell ref="A1:D1"/>
    <mergeCell ref="A2:B2"/>
    <mergeCell ref="C2:D2"/>
    <mergeCell ref="A15:B15"/>
  </mergeCells>
  <printOptions horizontalCentered="1"/>
  <pageMargins left="0.5" right="0.5" top="1" bottom="0.2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1"/>
  <sheetViews>
    <sheetView view="pageBreakPreview" zoomScale="80" zoomScaleNormal="100" zoomScaleSheetLayoutView="80" workbookViewId="0">
      <selection activeCell="C3" sqref="C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182" t="s">
        <v>98</v>
      </c>
      <c r="B1" s="182"/>
      <c r="C1" s="182"/>
      <c r="D1" s="182"/>
      <c r="E1" s="48"/>
      <c r="F1" s="48"/>
      <c r="G1" s="48"/>
      <c r="H1" s="48"/>
    </row>
    <row r="2" spans="1:8" ht="27.75" x14ac:dyDescent="0.65">
      <c r="A2" s="181" t="str">
        <f>"แขวงทางหลวง "&amp;หน้าปก!$E$10&amp;""</f>
        <v>แขวงทางหลวง xxx</v>
      </c>
      <c r="B2" s="181"/>
      <c r="C2" s="181" t="str">
        <f>"สำนักงานทางหลวงที่ "&amp;หน้าปก!$L$10&amp;""</f>
        <v>สำนักงานทางหลวงที่ xxx</v>
      </c>
      <c r="D2" s="181"/>
      <c r="E2" s="144"/>
      <c r="F2" s="48"/>
      <c r="G2" s="48"/>
      <c r="H2" s="48"/>
    </row>
    <row r="3" spans="1:8" x14ac:dyDescent="0.55000000000000004">
      <c r="A3" s="131"/>
      <c r="B3" s="131"/>
      <c r="C3" s="131"/>
      <c r="D3" s="131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4"/>
      <c r="B5" s="154"/>
      <c r="C5" s="79"/>
      <c r="D5" s="40"/>
    </row>
    <row r="6" spans="1:8" x14ac:dyDescent="0.55000000000000004">
      <c r="A6" s="149"/>
      <c r="B6" s="149"/>
      <c r="C6" s="78"/>
      <c r="D6" s="59"/>
    </row>
    <row r="7" spans="1:8" x14ac:dyDescent="0.55000000000000004">
      <c r="A7" s="149"/>
      <c r="B7" s="149"/>
      <c r="C7" s="78"/>
      <c r="D7" s="59"/>
    </row>
    <row r="8" spans="1:8" x14ac:dyDescent="0.55000000000000004">
      <c r="A8" s="149"/>
      <c r="B8" s="149"/>
      <c r="C8" s="78"/>
      <c r="D8" s="59"/>
    </row>
    <row r="9" spans="1:8" x14ac:dyDescent="0.55000000000000004">
      <c r="A9" s="149"/>
      <c r="B9" s="149"/>
      <c r="C9" s="78"/>
      <c r="D9" s="59"/>
    </row>
    <row r="10" spans="1:8" x14ac:dyDescent="0.55000000000000004">
      <c r="A10" s="149"/>
      <c r="B10" s="149"/>
      <c r="C10" s="78"/>
      <c r="D10" s="59"/>
    </row>
    <row r="11" spans="1:8" x14ac:dyDescent="0.55000000000000004">
      <c r="A11" s="149"/>
      <c r="B11" s="149"/>
      <c r="C11" s="78"/>
      <c r="D11" s="59"/>
    </row>
    <row r="12" spans="1:8" x14ac:dyDescent="0.55000000000000004">
      <c r="A12" s="149"/>
      <c r="B12" s="149"/>
      <c r="C12" s="78"/>
      <c r="D12" s="59"/>
    </row>
    <row r="13" spans="1:8" x14ac:dyDescent="0.55000000000000004">
      <c r="A13" s="149"/>
      <c r="B13" s="149"/>
      <c r="C13" s="78"/>
      <c r="D13" s="59"/>
    </row>
    <row r="14" spans="1:8" x14ac:dyDescent="0.55000000000000004">
      <c r="A14" s="149"/>
      <c r="B14" s="149"/>
      <c r="C14" s="78"/>
      <c r="D14" s="59"/>
    </row>
    <row r="15" spans="1:8" x14ac:dyDescent="0.55000000000000004">
      <c r="A15" s="183" t="s">
        <v>29</v>
      </c>
      <c r="B15" s="184"/>
      <c r="C15" s="70">
        <f>SUBTOTAL(109,C5:C14)</f>
        <v>0</v>
      </c>
      <c r="D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C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16"/>
    </row>
    <row r="18" spans="1:5" x14ac:dyDescent="0.55000000000000004">
      <c r="A18" s="133" t="s">
        <v>88</v>
      </c>
      <c r="B18" s="116"/>
      <c r="C18" s="116" t="s">
        <v>88</v>
      </c>
      <c r="E18" s="116"/>
    </row>
    <row r="19" spans="1:5" x14ac:dyDescent="0.55000000000000004">
      <c r="A19" s="133"/>
      <c r="B19" s="116"/>
      <c r="C19" s="116"/>
      <c r="E19" s="11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C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16"/>
    </row>
    <row r="21" spans="1:5" x14ac:dyDescent="0.55000000000000004">
      <c r="A21" s="133" t="s">
        <v>88</v>
      </c>
      <c r="B21" s="116"/>
      <c r="C21" s="116" t="s">
        <v>88</v>
      </c>
      <c r="E21" s="116"/>
    </row>
  </sheetData>
  <mergeCells count="4">
    <mergeCell ref="A1:D1"/>
    <mergeCell ref="A2:B2"/>
    <mergeCell ref="C2:D2"/>
    <mergeCell ref="A15:B15"/>
  </mergeCells>
  <printOptions horizontalCentered="1"/>
  <pageMargins left="0.5" right="0.5" top="1" bottom="0.2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1"/>
  <sheetViews>
    <sheetView view="pageBreakPreview" zoomScale="80" zoomScaleNormal="100" zoomScaleSheetLayoutView="80" workbookViewId="0">
      <selection activeCell="C3" sqref="C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182" t="s">
        <v>99</v>
      </c>
      <c r="B1" s="182"/>
      <c r="C1" s="182"/>
      <c r="D1" s="182"/>
      <c r="E1" s="48"/>
      <c r="F1" s="48"/>
      <c r="G1" s="48"/>
      <c r="H1" s="48"/>
    </row>
    <row r="2" spans="1:8" ht="27.75" x14ac:dyDescent="0.65">
      <c r="A2" s="181" t="str">
        <f>"แขวงทางหลวง "&amp;หน้าปก!$E$10&amp;""</f>
        <v>แขวงทางหลวง xxx</v>
      </c>
      <c r="B2" s="181"/>
      <c r="C2" s="181" t="str">
        <f>"สำนักงานทางหลวงที่ "&amp;หน้าปก!$L$10&amp;""</f>
        <v>สำนักงานทางหลวงที่ xxx</v>
      </c>
      <c r="D2" s="181"/>
      <c r="E2" s="144"/>
      <c r="F2" s="48"/>
      <c r="G2" s="48"/>
      <c r="H2" s="48"/>
    </row>
    <row r="3" spans="1:8" x14ac:dyDescent="0.55000000000000004">
      <c r="A3" s="131"/>
      <c r="B3" s="131"/>
      <c r="C3" s="131"/>
      <c r="D3" s="131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4"/>
      <c r="B5" s="154"/>
      <c r="C5" s="79"/>
      <c r="D5" s="40"/>
    </row>
    <row r="6" spans="1:8" x14ac:dyDescent="0.55000000000000004">
      <c r="A6" s="149"/>
      <c r="B6" s="149"/>
      <c r="C6" s="78"/>
      <c r="D6" s="59"/>
    </row>
    <row r="7" spans="1:8" x14ac:dyDescent="0.55000000000000004">
      <c r="A7" s="149"/>
      <c r="B7" s="149"/>
      <c r="C7" s="78"/>
      <c r="D7" s="59"/>
    </row>
    <row r="8" spans="1:8" x14ac:dyDescent="0.55000000000000004">
      <c r="A8" s="149"/>
      <c r="B8" s="149"/>
      <c r="C8" s="78"/>
      <c r="D8" s="59"/>
    </row>
    <row r="9" spans="1:8" x14ac:dyDescent="0.55000000000000004">
      <c r="A9" s="149"/>
      <c r="B9" s="149"/>
      <c r="C9" s="78"/>
      <c r="D9" s="59"/>
    </row>
    <row r="10" spans="1:8" x14ac:dyDescent="0.55000000000000004">
      <c r="A10" s="149"/>
      <c r="B10" s="149"/>
      <c r="C10" s="78"/>
      <c r="D10" s="59"/>
    </row>
    <row r="11" spans="1:8" x14ac:dyDescent="0.55000000000000004">
      <c r="A11" s="149"/>
      <c r="B11" s="149"/>
      <c r="C11" s="78"/>
      <c r="D11" s="59"/>
    </row>
    <row r="12" spans="1:8" x14ac:dyDescent="0.55000000000000004">
      <c r="A12" s="149"/>
      <c r="B12" s="149"/>
      <c r="C12" s="78"/>
      <c r="D12" s="59"/>
    </row>
    <row r="13" spans="1:8" x14ac:dyDescent="0.55000000000000004">
      <c r="A13" s="149"/>
      <c r="B13" s="149"/>
      <c r="C13" s="78"/>
      <c r="D13" s="59"/>
    </row>
    <row r="14" spans="1:8" x14ac:dyDescent="0.55000000000000004">
      <c r="A14" s="149"/>
      <c r="B14" s="149"/>
      <c r="C14" s="78"/>
      <c r="D14" s="59"/>
    </row>
    <row r="15" spans="1:8" x14ac:dyDescent="0.55000000000000004">
      <c r="A15" s="183" t="s">
        <v>29</v>
      </c>
      <c r="B15" s="184"/>
      <c r="C15" s="70">
        <f>SUBTOTAL(109,C5:C14)</f>
        <v>0</v>
      </c>
      <c r="D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C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16"/>
    </row>
    <row r="18" spans="1:5" x14ac:dyDescent="0.55000000000000004">
      <c r="A18" s="133" t="s">
        <v>88</v>
      </c>
      <c r="B18" s="116"/>
      <c r="C18" s="116" t="s">
        <v>88</v>
      </c>
      <c r="E18" s="116"/>
    </row>
    <row r="19" spans="1:5" x14ac:dyDescent="0.55000000000000004">
      <c r="A19" s="133"/>
      <c r="B19" s="116"/>
      <c r="C19" s="116"/>
      <c r="E19" s="11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C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16"/>
    </row>
    <row r="21" spans="1:5" x14ac:dyDescent="0.55000000000000004">
      <c r="A21" s="133" t="s">
        <v>88</v>
      </c>
      <c r="B21" s="116"/>
      <c r="C21" s="116" t="s">
        <v>88</v>
      </c>
      <c r="E21" s="116"/>
    </row>
  </sheetData>
  <mergeCells count="4">
    <mergeCell ref="A1:D1"/>
    <mergeCell ref="A2:B2"/>
    <mergeCell ref="C2:D2"/>
    <mergeCell ref="A15:B15"/>
  </mergeCells>
  <printOptions horizontalCentered="1"/>
  <pageMargins left="0.5" right="0.5" top="1" bottom="0.2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view="pageBreakPreview" zoomScale="70" zoomScaleNormal="100" zoomScaleSheetLayoutView="70" workbookViewId="0">
      <selection activeCell="D2" sqref="D2:G2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3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59"/>
      <c r="B9" s="75"/>
      <c r="C9" s="76"/>
      <c r="D9" s="76"/>
      <c r="E9" s="77"/>
      <c r="F9" s="78">
        <f t="shared" si="0"/>
        <v>0</v>
      </c>
      <c r="G9" s="59"/>
    </row>
    <row r="10" spans="1:11" x14ac:dyDescent="0.55000000000000004">
      <c r="A10" s="59"/>
      <c r="B10" s="59"/>
      <c r="C10" s="74"/>
      <c r="D10" s="74"/>
      <c r="E10" s="69"/>
      <c r="F10" s="69">
        <f t="shared" si="0"/>
        <v>0</v>
      </c>
      <c r="G10" s="59"/>
    </row>
    <row r="11" spans="1:11" x14ac:dyDescent="0.55000000000000004">
      <c r="A11" s="59"/>
      <c r="B11" s="59"/>
      <c r="C11" s="74"/>
      <c r="D11" s="74"/>
      <c r="E11" s="69"/>
      <c r="F11" s="69">
        <f t="shared" si="0"/>
        <v>0</v>
      </c>
      <c r="G11" s="59"/>
    </row>
    <row r="12" spans="1:11" x14ac:dyDescent="0.55000000000000004">
      <c r="A12" s="59"/>
      <c r="B12" s="59"/>
      <c r="C12" s="74"/>
      <c r="D12" s="74"/>
      <c r="E12" s="69"/>
      <c r="F12" s="69">
        <f t="shared" si="0"/>
        <v>0</v>
      </c>
      <c r="G12" s="59"/>
    </row>
    <row r="13" spans="1:11" x14ac:dyDescent="0.55000000000000004">
      <c r="A13" s="59"/>
      <c r="B13" s="59"/>
      <c r="C13" s="74"/>
      <c r="D13" s="74"/>
      <c r="E13" s="69"/>
      <c r="F13" s="69">
        <f t="shared" si="0"/>
        <v>0</v>
      </c>
      <c r="G13" s="59"/>
    </row>
    <row r="14" spans="1:11" x14ac:dyDescent="0.55000000000000004">
      <c r="A14" s="59"/>
      <c r="B14" s="59"/>
      <c r="C14" s="74"/>
      <c r="D14" s="74"/>
      <c r="E14" s="69"/>
      <c r="F14" s="69">
        <f t="shared" si="0"/>
        <v>0</v>
      </c>
      <c r="G14" s="59"/>
    </row>
    <row r="15" spans="1:11" x14ac:dyDescent="0.55000000000000004">
      <c r="A15" s="59"/>
      <c r="B15" s="59"/>
      <c r="C15" s="74"/>
      <c r="D15" s="74"/>
      <c r="E15" s="69"/>
      <c r="F15" s="69">
        <f t="shared" ref="F15:F20" si="1">D15*E15</f>
        <v>0</v>
      </c>
      <c r="G15" s="59"/>
    </row>
    <row r="16" spans="1:11" x14ac:dyDescent="0.55000000000000004">
      <c r="A16" s="59"/>
      <c r="B16" s="59"/>
      <c r="C16" s="74"/>
      <c r="D16" s="74"/>
      <c r="E16" s="69"/>
      <c r="F16" s="69">
        <f t="shared" si="1"/>
        <v>0</v>
      </c>
      <c r="G16" s="59"/>
    </row>
    <row r="17" spans="1:7" x14ac:dyDescent="0.55000000000000004">
      <c r="A17" s="59"/>
      <c r="B17" s="59"/>
      <c r="C17" s="74"/>
      <c r="D17" s="74"/>
      <c r="E17" s="69"/>
      <c r="F17" s="69">
        <f t="shared" si="1"/>
        <v>0</v>
      </c>
      <c r="G17" s="59"/>
    </row>
    <row r="18" spans="1:7" x14ac:dyDescent="0.55000000000000004">
      <c r="A18" s="59"/>
      <c r="B18" s="59"/>
      <c r="C18" s="74"/>
      <c r="D18" s="74"/>
      <c r="E18" s="69"/>
      <c r="F18" s="69">
        <f t="shared" si="1"/>
        <v>0</v>
      </c>
      <c r="G18" s="59"/>
    </row>
    <row r="19" spans="1:7" x14ac:dyDescent="0.55000000000000004">
      <c r="A19" s="59"/>
      <c r="B19" s="59"/>
      <c r="C19" s="74"/>
      <c r="D19" s="74"/>
      <c r="E19" s="69"/>
      <c r="F19" s="69">
        <f t="shared" si="1"/>
        <v>0</v>
      </c>
      <c r="G19" s="59"/>
    </row>
    <row r="20" spans="1:7" x14ac:dyDescent="0.55000000000000004">
      <c r="A20" s="59"/>
      <c r="B20" s="59"/>
      <c r="C20" s="74"/>
      <c r="D20" s="74"/>
      <c r="E20" s="69"/>
      <c r="F20" s="69">
        <f t="shared" si="1"/>
        <v>0</v>
      </c>
      <c r="G20" s="59"/>
    </row>
    <row r="21" spans="1:7" x14ac:dyDescent="0.55000000000000004">
      <c r="A21" s="183" t="s">
        <v>95</v>
      </c>
      <c r="B21" s="184"/>
      <c r="C21" s="184"/>
      <c r="D21" s="184"/>
      <c r="E21" s="185"/>
      <c r="F21" s="70">
        <f>SUBTOTAL(109,F5:F20)</f>
        <v>0</v>
      </c>
      <c r="G21" s="39"/>
    </row>
    <row r="22" spans="1:7" ht="27.75" x14ac:dyDescent="0.65">
      <c r="A22" s="182" t="s">
        <v>91</v>
      </c>
      <c r="B22" s="182"/>
      <c r="C22" s="182"/>
      <c r="D22" s="182"/>
      <c r="E22" s="182"/>
      <c r="F22" s="182"/>
      <c r="G22" s="182"/>
    </row>
    <row r="23" spans="1:7" ht="27.75" x14ac:dyDescent="0.65">
      <c r="A23" s="181" t="str">
        <f>"แขวงทางหลวง "&amp;หน้าปก!$E$10&amp;""</f>
        <v>แขวงทางหลวง xxx</v>
      </c>
      <c r="B23" s="181"/>
      <c r="C23" s="181"/>
      <c r="D23" s="181" t="str">
        <f>"สำนักงานทางหลวงที่ "&amp;หน้าปก!$L$10&amp;""</f>
        <v>สำนักงานทางหลวงที่ xxx</v>
      </c>
      <c r="E23" s="181" t="str">
        <f>"สำนักงานทางหลวง "&amp;หน้าปก!$L$10&amp;""</f>
        <v>สำนักงานทางหลวง xxx</v>
      </c>
      <c r="F23" s="181" t="str">
        <f>"สำนักงานทางหลวง "&amp;หน้าปก!$L$10&amp;""</f>
        <v>สำนักงานทางหลวง xxx</v>
      </c>
      <c r="G23" s="181" t="str">
        <f>"สำนักงานทางหลวง "&amp;หน้าปก!$L$10&amp;""</f>
        <v>สำนักงานทางหลวง xxx</v>
      </c>
    </row>
    <row r="24" spans="1:7" x14ac:dyDescent="0.55000000000000004">
      <c r="A24" s="132"/>
      <c r="B24" s="132"/>
      <c r="C24" s="132"/>
      <c r="D24" s="131"/>
      <c r="E24" s="131"/>
      <c r="F24" s="131"/>
      <c r="G24" s="131"/>
    </row>
    <row r="25" spans="1:7" ht="48" x14ac:dyDescent="0.55000000000000004">
      <c r="A25" s="43" t="s">
        <v>45</v>
      </c>
      <c r="B25" s="43" t="s">
        <v>23</v>
      </c>
      <c r="C25" s="43" t="s">
        <v>56</v>
      </c>
      <c r="D25" s="43" t="s">
        <v>24</v>
      </c>
      <c r="E25" s="68" t="s">
        <v>55</v>
      </c>
      <c r="F25" s="97" t="s">
        <v>27</v>
      </c>
      <c r="G25" s="52" t="s">
        <v>48</v>
      </c>
    </row>
    <row r="26" spans="1:7" x14ac:dyDescent="0.55000000000000004">
      <c r="A26" s="186" t="s">
        <v>94</v>
      </c>
      <c r="B26" s="187"/>
      <c r="C26" s="187"/>
      <c r="D26" s="187"/>
      <c r="E26" s="188"/>
      <c r="F26" s="143">
        <f>F21</f>
        <v>0</v>
      </c>
      <c r="G26" s="142"/>
    </row>
    <row r="27" spans="1:7" x14ac:dyDescent="0.55000000000000004">
      <c r="A27" s="154" t="s">
        <v>3</v>
      </c>
      <c r="B27" s="71"/>
      <c r="C27" s="72"/>
      <c r="D27" s="72"/>
      <c r="E27" s="73"/>
      <c r="F27" s="79">
        <f>D27*E27</f>
        <v>0</v>
      </c>
      <c r="G27" s="40"/>
    </row>
    <row r="28" spans="1:7" x14ac:dyDescent="0.55000000000000004">
      <c r="A28" s="59"/>
      <c r="B28" s="75"/>
      <c r="C28" s="76"/>
      <c r="D28" s="76"/>
      <c r="E28" s="77"/>
      <c r="F28" s="78">
        <f t="shared" ref="F28:F35" si="2">D28*E28</f>
        <v>0</v>
      </c>
      <c r="G28" s="59"/>
    </row>
    <row r="29" spans="1:7" x14ac:dyDescent="0.55000000000000004">
      <c r="A29" s="59"/>
      <c r="B29" s="75"/>
      <c r="C29" s="76"/>
      <c r="D29" s="76"/>
      <c r="E29" s="77"/>
      <c r="F29" s="78">
        <f t="shared" si="2"/>
        <v>0</v>
      </c>
      <c r="G29" s="59"/>
    </row>
    <row r="30" spans="1:7" x14ac:dyDescent="0.55000000000000004">
      <c r="A30" s="59"/>
      <c r="B30" s="75"/>
      <c r="C30" s="76"/>
      <c r="D30" s="76"/>
      <c r="E30" s="77"/>
      <c r="F30" s="78">
        <f t="shared" si="2"/>
        <v>0</v>
      </c>
      <c r="G30" s="59"/>
    </row>
    <row r="31" spans="1:7" x14ac:dyDescent="0.55000000000000004">
      <c r="A31" s="59"/>
      <c r="B31" s="75"/>
      <c r="C31" s="76"/>
      <c r="D31" s="76"/>
      <c r="E31" s="77"/>
      <c r="F31" s="78">
        <f t="shared" si="2"/>
        <v>0</v>
      </c>
      <c r="G31" s="59"/>
    </row>
    <row r="32" spans="1:7" x14ac:dyDescent="0.55000000000000004">
      <c r="A32" s="59"/>
      <c r="B32" s="59"/>
      <c r="C32" s="74"/>
      <c r="D32" s="74"/>
      <c r="E32" s="69"/>
      <c r="F32" s="69">
        <f t="shared" si="2"/>
        <v>0</v>
      </c>
      <c r="G32" s="59"/>
    </row>
    <row r="33" spans="1:7" x14ac:dyDescent="0.55000000000000004">
      <c r="A33" s="59"/>
      <c r="B33" s="59"/>
      <c r="C33" s="74"/>
      <c r="D33" s="74"/>
      <c r="E33" s="69"/>
      <c r="F33" s="69">
        <f t="shared" si="2"/>
        <v>0</v>
      </c>
      <c r="G33" s="59"/>
    </row>
    <row r="34" spans="1:7" x14ac:dyDescent="0.55000000000000004">
      <c r="A34" s="59"/>
      <c r="B34" s="59"/>
      <c r="C34" s="74"/>
      <c r="D34" s="74"/>
      <c r="E34" s="69"/>
      <c r="F34" s="69">
        <f t="shared" si="2"/>
        <v>0</v>
      </c>
      <c r="G34" s="59"/>
    </row>
    <row r="35" spans="1:7" x14ac:dyDescent="0.55000000000000004">
      <c r="A35" s="59"/>
      <c r="B35" s="59"/>
      <c r="C35" s="74"/>
      <c r="D35" s="74"/>
      <c r="E35" s="69"/>
      <c r="F35" s="69">
        <f t="shared" si="2"/>
        <v>0</v>
      </c>
      <c r="G35" s="59"/>
    </row>
    <row r="36" spans="1:7" x14ac:dyDescent="0.55000000000000004">
      <c r="A36" s="183" t="s">
        <v>29</v>
      </c>
      <c r="B36" s="184"/>
      <c r="C36" s="184"/>
      <c r="D36" s="184"/>
      <c r="E36" s="185"/>
      <c r="F36" s="70">
        <f>SUBTOTAL(109,F26:F35)</f>
        <v>0</v>
      </c>
      <c r="G36" s="39"/>
    </row>
    <row r="38" spans="1:7" x14ac:dyDescent="0.55000000000000004">
      <c r="A38" s="116" t="str">
        <f>"ลงชื่อ................................................หง.ขท."&amp;หน้าปก!$E$10&amp;""</f>
        <v>ลงชื่อ................................................หง.ขท.xxx</v>
      </c>
      <c r="B38" s="116"/>
      <c r="D38" s="116" t="str">
        <f>"ลงชื่อ................................................ผอ.ขท."&amp;หน้าปก!$E$10&amp;""</f>
        <v>ลงชื่อ................................................ผอ.ขท.xxx</v>
      </c>
      <c r="E38" s="136"/>
    </row>
    <row r="39" spans="1:7" x14ac:dyDescent="0.55000000000000004">
      <c r="A39" s="133" t="s">
        <v>88</v>
      </c>
      <c r="B39" s="116"/>
      <c r="D39" s="116" t="s">
        <v>88</v>
      </c>
      <c r="E39" s="136"/>
    </row>
    <row r="40" spans="1:7" x14ac:dyDescent="0.55000000000000004">
      <c r="A40" s="133"/>
      <c r="B40" s="116"/>
      <c r="D40" s="116"/>
      <c r="E40" s="136"/>
    </row>
    <row r="41" spans="1:7" x14ac:dyDescent="0.55000000000000004">
      <c r="A4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41" s="116"/>
      <c r="D4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41" s="136"/>
    </row>
    <row r="42" spans="1:7" x14ac:dyDescent="0.55000000000000004">
      <c r="A42" s="133" t="s">
        <v>88</v>
      </c>
      <c r="B42" s="116"/>
      <c r="D42" s="116" t="s">
        <v>88</v>
      </c>
      <c r="E42" s="136"/>
    </row>
  </sheetData>
  <mergeCells count="9">
    <mergeCell ref="A23:C23"/>
    <mergeCell ref="D23:G23"/>
    <mergeCell ref="A36:E36"/>
    <mergeCell ref="A26:E26"/>
    <mergeCell ref="A1:G1"/>
    <mergeCell ref="A21:E21"/>
    <mergeCell ref="A2:C2"/>
    <mergeCell ref="D2:G2"/>
    <mergeCell ref="A22:G22"/>
  </mergeCells>
  <printOptions horizontalCentered="1"/>
  <pageMargins left="0.5" right="0.5" top="1" bottom="0.25" header="0.3" footer="0.3"/>
  <pageSetup paperSize="9" scale="90" orientation="landscape" r:id="rId1"/>
  <headerFooter>
    <oddHeader>&amp;R&amp;P/&amp;N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70" zoomScaleNormal="100" zoomScaleSheetLayoutView="7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92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103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5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5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5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5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5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5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5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5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5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15:E15"/>
    <mergeCell ref="A2:C2"/>
    <mergeCell ref="D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70" zoomScaleNormal="100" zoomScaleSheetLayoutView="7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6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59"/>
      <c r="B6" s="75"/>
      <c r="C6" s="76"/>
      <c r="D6" s="76"/>
      <c r="E6" s="77"/>
      <c r="F6" s="78">
        <f t="shared" ref="F6:F14" si="0">D6*E6</f>
        <v>0</v>
      </c>
      <c r="G6" s="59"/>
    </row>
    <row r="7" spans="1:11" x14ac:dyDescent="0.55000000000000004">
      <c r="A7" s="59"/>
      <c r="B7" s="75"/>
      <c r="C7" s="76"/>
      <c r="D7" s="76"/>
      <c r="E7" s="77"/>
      <c r="F7" s="78">
        <f t="shared" si="0"/>
        <v>0</v>
      </c>
      <c r="G7" s="59"/>
    </row>
    <row r="8" spans="1:11" x14ac:dyDescent="0.55000000000000004">
      <c r="A8" s="59"/>
      <c r="B8" s="75"/>
      <c r="C8" s="76"/>
      <c r="D8" s="76"/>
      <c r="E8" s="77"/>
      <c r="F8" s="78">
        <f t="shared" si="0"/>
        <v>0</v>
      </c>
      <c r="G8" s="59"/>
    </row>
    <row r="9" spans="1:11" x14ac:dyDescent="0.55000000000000004">
      <c r="A9" s="59"/>
      <c r="B9" s="75"/>
      <c r="C9" s="76"/>
      <c r="D9" s="76"/>
      <c r="E9" s="77"/>
      <c r="F9" s="78">
        <f t="shared" si="0"/>
        <v>0</v>
      </c>
      <c r="G9" s="59"/>
    </row>
    <row r="10" spans="1:11" x14ac:dyDescent="0.55000000000000004">
      <c r="A10" s="59"/>
      <c r="B10" s="59"/>
      <c r="C10" s="74"/>
      <c r="D10" s="74"/>
      <c r="E10" s="69"/>
      <c r="F10" s="69">
        <f t="shared" si="0"/>
        <v>0</v>
      </c>
      <c r="G10" s="59"/>
    </row>
    <row r="11" spans="1:11" x14ac:dyDescent="0.55000000000000004">
      <c r="A11" s="59"/>
      <c r="B11" s="59"/>
      <c r="C11" s="74"/>
      <c r="D11" s="74"/>
      <c r="E11" s="69"/>
      <c r="F11" s="69">
        <f t="shared" si="0"/>
        <v>0</v>
      </c>
      <c r="G11" s="59"/>
    </row>
    <row r="12" spans="1:11" x14ac:dyDescent="0.55000000000000004">
      <c r="A12" s="59"/>
      <c r="B12" s="59"/>
      <c r="C12" s="74"/>
      <c r="D12" s="74"/>
      <c r="E12" s="69"/>
      <c r="F12" s="69">
        <f t="shared" si="0"/>
        <v>0</v>
      </c>
      <c r="G12" s="59"/>
    </row>
    <row r="13" spans="1:11" x14ac:dyDescent="0.55000000000000004">
      <c r="A13" s="59"/>
      <c r="B13" s="59"/>
      <c r="C13" s="74"/>
      <c r="D13" s="74"/>
      <c r="E13" s="69"/>
      <c r="F13" s="69">
        <f t="shared" si="0"/>
        <v>0</v>
      </c>
      <c r="G13" s="59"/>
    </row>
    <row r="14" spans="1:11" x14ac:dyDescent="0.55000000000000004">
      <c r="A14" s="59"/>
      <c r="B14" s="59"/>
      <c r="C14" s="74"/>
      <c r="D14" s="74"/>
      <c r="E14" s="69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15:E15"/>
    <mergeCell ref="A2:C2"/>
    <mergeCell ref="D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70" zoomScaleNormal="100" zoomScaleSheetLayoutView="7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68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14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14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14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14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14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14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9" t="s">
        <v>29</v>
      </c>
      <c r="B15" s="190"/>
      <c r="C15" s="190"/>
      <c r="D15" s="190"/>
      <c r="E15" s="191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15:E15"/>
    <mergeCell ref="A2:C2"/>
    <mergeCell ref="D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110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14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14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14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14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14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14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2:C2"/>
    <mergeCell ref="D2:G2"/>
    <mergeCell ref="A15:E15"/>
  </mergeCells>
  <printOptions horizontalCentered="1"/>
  <pageMargins left="0.5" right="0.5" top="1" bottom="0.2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8.625" style="1" customWidth="1"/>
    <col min="2" max="2" width="45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70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14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14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14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14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14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14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15:E15"/>
    <mergeCell ref="A2:C2"/>
    <mergeCell ref="D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104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14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14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14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14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14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14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2:C2"/>
    <mergeCell ref="D2:G2"/>
    <mergeCell ref="A15:E15"/>
  </mergeCells>
  <printOptions horizontalCentered="1"/>
  <pageMargins left="0.5" right="0.5" top="1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0"/>
  <sheetViews>
    <sheetView view="pageBreakPreview" zoomScaleNormal="100" zoomScaleSheetLayoutView="100" workbookViewId="0">
      <selection activeCell="A16" sqref="A16"/>
    </sheetView>
  </sheetViews>
  <sheetFormatPr defaultColWidth="9" defaultRowHeight="24" x14ac:dyDescent="0.55000000000000004"/>
  <cols>
    <col min="1" max="1" width="21.875" style="1" customWidth="1"/>
    <col min="2" max="7" width="16.625" style="1" customWidth="1"/>
    <col min="8" max="16384" width="9" style="1"/>
  </cols>
  <sheetData>
    <row r="1" spans="1:8" x14ac:dyDescent="0.55000000000000004">
      <c r="A1" s="174" t="s">
        <v>121</v>
      </c>
      <c r="B1" s="174"/>
      <c r="C1" s="174"/>
      <c r="D1" s="174"/>
      <c r="E1" s="174"/>
      <c r="F1" s="174"/>
      <c r="G1" s="174"/>
    </row>
    <row r="2" spans="1:8" x14ac:dyDescent="0.55000000000000004">
      <c r="A2" s="174" t="str">
        <f>"แขวงทางหลวง"&amp;หน้าปก!$E$10&amp;""</f>
        <v>แขวงทางหลวงxxx</v>
      </c>
      <c r="B2" s="174"/>
      <c r="C2" s="174"/>
      <c r="D2" s="174" t="str">
        <f>"สำนักงานทางหลวงที่ "&amp;หน้าปก!$L$10&amp;""</f>
        <v>สำนักงานทางหลวงที่ xxx</v>
      </c>
      <c r="E2" s="174"/>
      <c r="F2" s="174"/>
      <c r="G2" s="174"/>
    </row>
    <row r="3" spans="1:8" x14ac:dyDescent="0.55000000000000004">
      <c r="A3" s="87"/>
      <c r="B3" s="87"/>
      <c r="C3" s="87"/>
      <c r="D3" s="87"/>
    </row>
    <row r="4" spans="1:8" x14ac:dyDescent="0.55000000000000004">
      <c r="A4" s="88" t="s">
        <v>23</v>
      </c>
      <c r="B4" s="88" t="s">
        <v>29</v>
      </c>
      <c r="C4" s="88" t="s">
        <v>71</v>
      </c>
      <c r="D4" s="88" t="s">
        <v>72</v>
      </c>
      <c r="E4" s="88" t="s">
        <v>73</v>
      </c>
      <c r="F4" s="88" t="s">
        <v>44</v>
      </c>
      <c r="G4" s="88" t="s">
        <v>48</v>
      </c>
    </row>
    <row r="5" spans="1:8" x14ac:dyDescent="0.55000000000000004">
      <c r="A5" s="104"/>
      <c r="B5" s="104"/>
      <c r="C5" s="105"/>
      <c r="D5" s="106"/>
      <c r="E5" s="105"/>
      <c r="F5" s="106"/>
      <c r="G5" s="106"/>
    </row>
    <row r="6" spans="1:8" x14ac:dyDescent="0.55000000000000004">
      <c r="A6" s="107" t="s">
        <v>74</v>
      </c>
      <c r="B6" s="158">
        <f>C6+D6+E6+F6</f>
        <v>0</v>
      </c>
      <c r="C6" s="159">
        <f>ค่าอาหารทำการนอกเวลา!F15+ค่าเบี้ยประชุม!F15</f>
        <v>0</v>
      </c>
      <c r="D6" s="160">
        <f>ค่าเบี้ยเลี้ยง!I15+ค่าจ้างเหมาบริการ!C15+ค่าซ่อมแซมครุภัณฑ์!F15+'ค่าขนส่ง, ค่าธรรมเนียมอื่นๆ'!E15+ค่าเช่าทรัพย์สิน!C15+ค่าใช้สอยอื่นๆ!C15</f>
        <v>0</v>
      </c>
      <c r="E6" s="159">
        <f>ค่าวัสดุสำนักงาน!F21+ค่าวัสดุไฟฟ้าและวิทยุ!F15+'ค่าวัสดุงานบ้าน งานครัว'!F15+ค่าวัสดุก่อสร้าง!F15+ค่าวัสดุคอมพิวเตอร์!F15+ค่าวัสดุเครื่องแต่งกาย!F15+ค่าวัสดุบริโภค!F15+ค่าวัสดุอื่นๆ!F15</f>
        <v>0</v>
      </c>
      <c r="F6" s="160">
        <f>ค่าไฟฟ้า!E16+ค่าน้ำประปา!E16+ค่าไปรษณีย์โทรเลข!E16+ค่าโทรศัพท์!E16+ค่าสื่อสารและโทรคมนาคม!E16</f>
        <v>0</v>
      </c>
      <c r="G6" s="94"/>
      <c r="H6" s="141"/>
    </row>
    <row r="7" spans="1:8" x14ac:dyDescent="0.55000000000000004">
      <c r="A7" s="93"/>
      <c r="B7" s="108"/>
      <c r="C7" s="109"/>
      <c r="D7" s="110"/>
      <c r="E7" s="109"/>
      <c r="F7" s="110"/>
      <c r="G7" s="94"/>
    </row>
    <row r="8" spans="1:8" x14ac:dyDescent="0.55000000000000004">
      <c r="A8" s="95"/>
      <c r="B8" s="100"/>
      <c r="C8" s="63"/>
      <c r="D8" s="103"/>
      <c r="E8" s="63"/>
      <c r="F8" s="103"/>
      <c r="G8" s="96"/>
    </row>
    <row r="9" spans="1:8" x14ac:dyDescent="0.55000000000000004">
      <c r="A9" s="88" t="s">
        <v>21</v>
      </c>
      <c r="B9" s="49">
        <f>B6</f>
        <v>0</v>
      </c>
      <c r="C9" s="49">
        <f t="shared" ref="C9:E9" si="0">C6</f>
        <v>0</v>
      </c>
      <c r="D9" s="49">
        <f t="shared" si="0"/>
        <v>0</v>
      </c>
      <c r="E9" s="49">
        <f t="shared" si="0"/>
        <v>0</v>
      </c>
      <c r="F9" s="49">
        <f>F6</f>
        <v>0</v>
      </c>
      <c r="G9" s="55"/>
    </row>
    <row r="16" spans="1:8" x14ac:dyDescent="0.55000000000000004">
      <c r="A16" s="116" t="str">
        <f>"ลงชื่อ................................................หง.ขท."&amp;หน้าปก!$E$10&amp;""</f>
        <v>ลงชื่อ................................................หง.ขท.xxx</v>
      </c>
      <c r="B16" s="116"/>
      <c r="C16" s="116"/>
      <c r="E16" s="116" t="str">
        <f>"ลงชื่อ................................................ผอ.ขท."&amp;หน้าปก!$E$10&amp;""</f>
        <v>ลงชื่อ................................................ผอ.ขท.xxx</v>
      </c>
      <c r="F16" s="136"/>
      <c r="G16" s="116"/>
    </row>
    <row r="17" spans="1:7" x14ac:dyDescent="0.55000000000000004">
      <c r="A17" s="133" t="s">
        <v>88</v>
      </c>
      <c r="B17" s="116"/>
      <c r="C17" s="116"/>
      <c r="E17" s="116" t="s">
        <v>88</v>
      </c>
      <c r="F17" s="136"/>
      <c r="G17" s="116"/>
    </row>
    <row r="19" spans="1:7" x14ac:dyDescent="0.55000000000000004">
      <c r="A19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19" s="116"/>
      <c r="C19" s="116"/>
      <c r="E19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F19" s="136"/>
      <c r="G19" s="116"/>
    </row>
    <row r="20" spans="1:7" x14ac:dyDescent="0.55000000000000004">
      <c r="A20" s="133" t="s">
        <v>88</v>
      </c>
      <c r="B20" s="116"/>
      <c r="C20" s="116"/>
      <c r="E20" s="116" t="s">
        <v>88</v>
      </c>
      <c r="F20" s="136"/>
      <c r="G20" s="116"/>
    </row>
  </sheetData>
  <mergeCells count="3">
    <mergeCell ref="A1:G1"/>
    <mergeCell ref="A2:C2"/>
    <mergeCell ref="D2:G2"/>
  </mergeCells>
  <printOptions horizontalCentered="1"/>
  <pageMargins left="0.5" right="0.5" top="1" bottom="0.2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182" t="s">
        <v>91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181" t="str">
        <f>"สำนักงานทางหลวง "&amp;หน้าปก!$L$10&amp;""</f>
        <v>สำนักงานทางหลวง xxx</v>
      </c>
      <c r="H2" s="48"/>
      <c r="I2" s="48"/>
      <c r="J2" s="48"/>
      <c r="K2" s="48"/>
    </row>
    <row r="3" spans="1:11" x14ac:dyDescent="0.55000000000000004">
      <c r="A3" s="132"/>
      <c r="B3" s="132"/>
      <c r="C3" s="132"/>
      <c r="D3" s="131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4" t="s">
        <v>8</v>
      </c>
      <c r="B5" s="154"/>
      <c r="C5" s="155"/>
      <c r="D5" s="155"/>
      <c r="E5" s="79"/>
      <c r="F5" s="79">
        <f>D5*E5</f>
        <v>0</v>
      </c>
      <c r="G5" s="40"/>
    </row>
    <row r="6" spans="1:11" x14ac:dyDescent="0.55000000000000004">
      <c r="A6" s="149"/>
      <c r="B6" s="149"/>
      <c r="C6" s="156"/>
      <c r="D6" s="156"/>
      <c r="E6" s="78"/>
      <c r="F6" s="78">
        <f t="shared" ref="F6:F14" si="0">D6*E6</f>
        <v>0</v>
      </c>
      <c r="G6" s="59"/>
    </row>
    <row r="7" spans="1:11" x14ac:dyDescent="0.55000000000000004">
      <c r="A7" s="149"/>
      <c r="B7" s="149"/>
      <c r="C7" s="156"/>
      <c r="D7" s="156"/>
      <c r="E7" s="78"/>
      <c r="F7" s="78">
        <f t="shared" si="0"/>
        <v>0</v>
      </c>
      <c r="G7" s="59"/>
    </row>
    <row r="8" spans="1:11" x14ac:dyDescent="0.55000000000000004">
      <c r="A8" s="149"/>
      <c r="B8" s="149"/>
      <c r="C8" s="156"/>
      <c r="D8" s="156"/>
      <c r="E8" s="78"/>
      <c r="F8" s="78">
        <f t="shared" si="0"/>
        <v>0</v>
      </c>
      <c r="G8" s="59"/>
    </row>
    <row r="9" spans="1:11" x14ac:dyDescent="0.55000000000000004">
      <c r="A9" s="149"/>
      <c r="B9" s="149"/>
      <c r="C9" s="156"/>
      <c r="D9" s="156"/>
      <c r="E9" s="78"/>
      <c r="F9" s="78">
        <f t="shared" si="0"/>
        <v>0</v>
      </c>
      <c r="G9" s="59"/>
    </row>
    <row r="10" spans="1:11" x14ac:dyDescent="0.55000000000000004">
      <c r="A10" s="149"/>
      <c r="B10" s="149"/>
      <c r="C10" s="156"/>
      <c r="D10" s="156"/>
      <c r="E10" s="78"/>
      <c r="F10" s="69">
        <f t="shared" si="0"/>
        <v>0</v>
      </c>
      <c r="G10" s="59"/>
    </row>
    <row r="11" spans="1:11" x14ac:dyDescent="0.55000000000000004">
      <c r="A11" s="149"/>
      <c r="B11" s="149"/>
      <c r="C11" s="156"/>
      <c r="D11" s="156"/>
      <c r="E11" s="78"/>
      <c r="F11" s="69">
        <f t="shared" si="0"/>
        <v>0</v>
      </c>
      <c r="G11" s="59"/>
    </row>
    <row r="12" spans="1:11" x14ac:dyDescent="0.55000000000000004">
      <c r="A12" s="149"/>
      <c r="B12" s="149"/>
      <c r="C12" s="156"/>
      <c r="D12" s="156"/>
      <c r="E12" s="78"/>
      <c r="F12" s="69">
        <f t="shared" si="0"/>
        <v>0</v>
      </c>
      <c r="G12" s="59"/>
    </row>
    <row r="13" spans="1:11" x14ac:dyDescent="0.55000000000000004">
      <c r="A13" s="149"/>
      <c r="B13" s="149"/>
      <c r="C13" s="156"/>
      <c r="D13" s="156"/>
      <c r="E13" s="78"/>
      <c r="F13" s="69">
        <f t="shared" si="0"/>
        <v>0</v>
      </c>
      <c r="G13" s="59"/>
    </row>
    <row r="14" spans="1:11" x14ac:dyDescent="0.55000000000000004">
      <c r="A14" s="149"/>
      <c r="B14" s="149"/>
      <c r="C14" s="156"/>
      <c r="D14" s="156"/>
      <c r="E14" s="78"/>
      <c r="F14" s="69">
        <f t="shared" si="0"/>
        <v>0</v>
      </c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5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D17" s="116" t="str">
        <f>"ลงชื่อ................................................ผอ.ขท."&amp;หน้าปก!$E$10&amp;""</f>
        <v>ลงชื่อ................................................ผอ.ขท.xxx</v>
      </c>
      <c r="E17" s="136"/>
    </row>
    <row r="18" spans="1:5" x14ac:dyDescent="0.55000000000000004">
      <c r="A18" s="133" t="s">
        <v>88</v>
      </c>
      <c r="B18" s="116"/>
      <c r="D18" s="116" t="s">
        <v>88</v>
      </c>
      <c r="E18" s="136"/>
    </row>
    <row r="19" spans="1:5" x14ac:dyDescent="0.55000000000000004">
      <c r="A19" s="133"/>
      <c r="B19" s="116"/>
      <c r="D19" s="116"/>
      <c r="E19" s="136"/>
    </row>
    <row r="20" spans="1:5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D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0" s="136"/>
    </row>
    <row r="21" spans="1:5" x14ac:dyDescent="0.55000000000000004">
      <c r="A21" s="133" t="s">
        <v>88</v>
      </c>
      <c r="B21" s="116"/>
      <c r="D21" s="116" t="s">
        <v>88</v>
      </c>
      <c r="E21" s="136"/>
    </row>
  </sheetData>
  <mergeCells count="4">
    <mergeCell ref="A1:G1"/>
    <mergeCell ref="A15:E15"/>
    <mergeCell ref="A2:C2"/>
    <mergeCell ref="D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7" ht="27.75" x14ac:dyDescent="0.65">
      <c r="A1" s="182" t="s">
        <v>93</v>
      </c>
      <c r="B1" s="182"/>
      <c r="C1" s="182"/>
      <c r="D1" s="182"/>
      <c r="E1" s="182"/>
      <c r="F1" s="182"/>
      <c r="G1" s="48"/>
    </row>
    <row r="2" spans="1:7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83"/>
    </row>
    <row r="3" spans="1:7" x14ac:dyDescent="0.55000000000000004">
      <c r="A3" s="133"/>
      <c r="B3" s="133"/>
      <c r="C3" s="133"/>
      <c r="D3" s="131"/>
      <c r="E3" s="131"/>
      <c r="F3" s="131"/>
      <c r="G3" s="83"/>
    </row>
    <row r="4" spans="1:7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7" x14ac:dyDescent="0.55000000000000004">
      <c r="A5" s="157" t="s">
        <v>61</v>
      </c>
      <c r="B5" s="157"/>
      <c r="C5" s="157"/>
      <c r="D5" s="157"/>
      <c r="E5" s="84">
        <f>C5*D5</f>
        <v>0</v>
      </c>
      <c r="F5" s="84"/>
    </row>
    <row r="6" spans="1:7" x14ac:dyDescent="0.55000000000000004">
      <c r="A6" s="157"/>
      <c r="B6" s="157"/>
      <c r="C6" s="157"/>
      <c r="D6" s="157"/>
      <c r="E6" s="84">
        <f t="shared" ref="E6:E15" si="0">C6*D6</f>
        <v>0</v>
      </c>
      <c r="F6" s="84"/>
    </row>
    <row r="7" spans="1:7" x14ac:dyDescent="0.55000000000000004">
      <c r="A7" s="157"/>
      <c r="B7" s="157"/>
      <c r="C7" s="157"/>
      <c r="D7" s="157"/>
      <c r="E7" s="84">
        <f t="shared" si="0"/>
        <v>0</v>
      </c>
      <c r="F7" s="84"/>
    </row>
    <row r="8" spans="1:7" x14ac:dyDescent="0.55000000000000004">
      <c r="A8" s="157"/>
      <c r="B8" s="157"/>
      <c r="C8" s="157"/>
      <c r="D8" s="157"/>
      <c r="E8" s="84">
        <f t="shared" si="0"/>
        <v>0</v>
      </c>
      <c r="F8" s="84"/>
    </row>
    <row r="9" spans="1:7" x14ac:dyDescent="0.55000000000000004">
      <c r="A9" s="157"/>
      <c r="B9" s="157"/>
      <c r="C9" s="157"/>
      <c r="D9" s="157"/>
      <c r="E9" s="84">
        <f t="shared" si="0"/>
        <v>0</v>
      </c>
      <c r="F9" s="84"/>
    </row>
    <row r="10" spans="1:7" x14ac:dyDescent="0.55000000000000004">
      <c r="A10" s="157"/>
      <c r="B10" s="157"/>
      <c r="C10" s="157"/>
      <c r="D10" s="157"/>
      <c r="E10" s="84">
        <f t="shared" si="0"/>
        <v>0</v>
      </c>
      <c r="F10" s="84"/>
    </row>
    <row r="11" spans="1:7" x14ac:dyDescent="0.55000000000000004">
      <c r="A11" s="157"/>
      <c r="B11" s="157"/>
      <c r="C11" s="157"/>
      <c r="D11" s="157"/>
      <c r="E11" s="84">
        <f t="shared" si="0"/>
        <v>0</v>
      </c>
      <c r="F11" s="84"/>
    </row>
    <row r="12" spans="1:7" x14ac:dyDescent="0.55000000000000004">
      <c r="A12" s="157"/>
      <c r="B12" s="157"/>
      <c r="C12" s="157"/>
      <c r="D12" s="157"/>
      <c r="E12" s="84">
        <f t="shared" si="0"/>
        <v>0</v>
      </c>
      <c r="F12" s="84"/>
    </row>
    <row r="13" spans="1:7" x14ac:dyDescent="0.55000000000000004">
      <c r="A13" s="157"/>
      <c r="B13" s="157"/>
      <c r="C13" s="157"/>
      <c r="D13" s="157"/>
      <c r="E13" s="84">
        <f t="shared" si="0"/>
        <v>0</v>
      </c>
      <c r="F13" s="84"/>
    </row>
    <row r="14" spans="1:7" x14ac:dyDescent="0.55000000000000004">
      <c r="A14" s="157"/>
      <c r="B14" s="157"/>
      <c r="C14" s="157"/>
      <c r="D14" s="157"/>
      <c r="E14" s="84">
        <f t="shared" si="0"/>
        <v>0</v>
      </c>
      <c r="F14" s="84"/>
    </row>
    <row r="15" spans="1:7" x14ac:dyDescent="0.55000000000000004">
      <c r="A15" s="157"/>
      <c r="B15" s="157"/>
      <c r="C15" s="157"/>
      <c r="D15" s="157"/>
      <c r="E15" s="84">
        <f t="shared" si="0"/>
        <v>0</v>
      </c>
      <c r="F15" s="84"/>
    </row>
    <row r="16" spans="1:7" x14ac:dyDescent="0.55000000000000004">
      <c r="A16" s="192" t="s">
        <v>29</v>
      </c>
      <c r="B16" s="193"/>
      <c r="C16" s="193"/>
      <c r="D16" s="194"/>
      <c r="E16" s="84">
        <f>SUBTOTAL(109,E5:E15)</f>
        <v>0</v>
      </c>
      <c r="F16" s="84"/>
    </row>
    <row r="18" spans="1:7" x14ac:dyDescent="0.55000000000000004">
      <c r="A18" s="116" t="str">
        <f>"ลงชื่อ................................................หง.ขท."&amp;หน้าปก!$E$10&amp;""</f>
        <v>ลงชื่อ................................................หง.ขท.xxx</v>
      </c>
      <c r="B18" s="116"/>
      <c r="C18" s="1"/>
      <c r="D18" s="116" t="str">
        <f>"ลงชื่อ................................................ผอ.ขท."&amp;หน้าปก!$E$10&amp;""</f>
        <v>ลงชื่อ................................................ผอ.ขท.xxx</v>
      </c>
      <c r="E18" s="136"/>
      <c r="F18" s="1"/>
      <c r="G18" s="1"/>
    </row>
    <row r="19" spans="1:7" x14ac:dyDescent="0.55000000000000004">
      <c r="A19" s="133" t="s">
        <v>88</v>
      </c>
      <c r="B19" s="116"/>
      <c r="C19" s="1"/>
      <c r="D19" s="116" t="s">
        <v>88</v>
      </c>
      <c r="E19" s="136"/>
      <c r="F19" s="1"/>
      <c r="G19" s="1"/>
    </row>
    <row r="20" spans="1:7" x14ac:dyDescent="0.55000000000000004">
      <c r="A20" s="133"/>
      <c r="B20" s="116"/>
      <c r="C20" s="1"/>
      <c r="D20" s="116"/>
      <c r="E20" s="136"/>
      <c r="F20" s="1"/>
      <c r="G20" s="1"/>
    </row>
    <row r="21" spans="1:7" x14ac:dyDescent="0.55000000000000004">
      <c r="A2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1" s="116"/>
      <c r="C21" s="1"/>
      <c r="D2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1" s="136"/>
      <c r="F21" s="1"/>
      <c r="G21" s="1"/>
    </row>
    <row r="22" spans="1:7" x14ac:dyDescent="0.55000000000000004">
      <c r="A22" s="133" t="s">
        <v>88</v>
      </c>
      <c r="B22" s="116"/>
      <c r="C22" s="1"/>
      <c r="D22" s="116" t="s">
        <v>88</v>
      </c>
      <c r="E22" s="136"/>
      <c r="F22" s="1"/>
      <c r="G22" s="1"/>
    </row>
    <row r="24" spans="1:7" x14ac:dyDescent="0.55000000000000004">
      <c r="E24" s="85"/>
    </row>
  </sheetData>
  <mergeCells count="4">
    <mergeCell ref="A1:F1"/>
    <mergeCell ref="A2:C2"/>
    <mergeCell ref="D2:F2"/>
    <mergeCell ref="A16:D16"/>
  </mergeCells>
  <printOptions horizontalCentered="1"/>
  <pageMargins left="0.5" right="0.5" top="1" bottom="0.25" header="0.3" footer="0.3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7" ht="27.75" x14ac:dyDescent="0.65">
      <c r="A1" s="181" t="s">
        <v>93</v>
      </c>
      <c r="B1" s="181"/>
      <c r="C1" s="181"/>
      <c r="D1" s="181"/>
      <c r="E1" s="181"/>
      <c r="F1" s="181"/>
      <c r="G1" s="48"/>
    </row>
    <row r="2" spans="1:7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83"/>
    </row>
    <row r="3" spans="1:7" x14ac:dyDescent="0.55000000000000004">
      <c r="A3" s="133"/>
      <c r="B3" s="133"/>
      <c r="C3" s="133"/>
      <c r="D3" s="131"/>
      <c r="E3" s="131"/>
      <c r="F3" s="131"/>
      <c r="G3" s="83"/>
    </row>
    <row r="4" spans="1:7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7" x14ac:dyDescent="0.55000000000000004">
      <c r="A5" s="157" t="s">
        <v>58</v>
      </c>
      <c r="B5" s="157"/>
      <c r="C5" s="157"/>
      <c r="D5" s="157"/>
      <c r="E5" s="84">
        <f>C5*D5</f>
        <v>0</v>
      </c>
      <c r="F5" s="84"/>
    </row>
    <row r="6" spans="1:7" x14ac:dyDescent="0.55000000000000004">
      <c r="A6" s="157"/>
      <c r="B6" s="157"/>
      <c r="C6" s="157"/>
      <c r="D6" s="157"/>
      <c r="E6" s="84">
        <f t="shared" ref="E6:E15" si="0">C6*D6</f>
        <v>0</v>
      </c>
      <c r="F6" s="84"/>
    </row>
    <row r="7" spans="1:7" x14ac:dyDescent="0.55000000000000004">
      <c r="A7" s="157"/>
      <c r="B7" s="157"/>
      <c r="C7" s="157"/>
      <c r="D7" s="157"/>
      <c r="E7" s="84">
        <f t="shared" si="0"/>
        <v>0</v>
      </c>
      <c r="F7" s="84"/>
    </row>
    <row r="8" spans="1:7" x14ac:dyDescent="0.55000000000000004">
      <c r="A8" s="157"/>
      <c r="B8" s="157"/>
      <c r="C8" s="157"/>
      <c r="D8" s="157"/>
      <c r="E8" s="84">
        <f t="shared" si="0"/>
        <v>0</v>
      </c>
      <c r="F8" s="84"/>
    </row>
    <row r="9" spans="1:7" x14ac:dyDescent="0.55000000000000004">
      <c r="A9" s="157"/>
      <c r="B9" s="157"/>
      <c r="C9" s="157"/>
      <c r="D9" s="157"/>
      <c r="E9" s="84">
        <f t="shared" si="0"/>
        <v>0</v>
      </c>
      <c r="F9" s="84"/>
    </row>
    <row r="10" spans="1:7" x14ac:dyDescent="0.55000000000000004">
      <c r="A10" s="157"/>
      <c r="B10" s="157"/>
      <c r="C10" s="157"/>
      <c r="D10" s="157"/>
      <c r="E10" s="84">
        <f t="shared" si="0"/>
        <v>0</v>
      </c>
      <c r="F10" s="84"/>
    </row>
    <row r="11" spans="1:7" x14ac:dyDescent="0.55000000000000004">
      <c r="A11" s="157"/>
      <c r="B11" s="157"/>
      <c r="C11" s="157"/>
      <c r="D11" s="157"/>
      <c r="E11" s="84">
        <f t="shared" si="0"/>
        <v>0</v>
      </c>
      <c r="F11" s="84"/>
    </row>
    <row r="12" spans="1:7" x14ac:dyDescent="0.55000000000000004">
      <c r="A12" s="157"/>
      <c r="B12" s="157"/>
      <c r="C12" s="157"/>
      <c r="D12" s="157"/>
      <c r="E12" s="84">
        <f t="shared" si="0"/>
        <v>0</v>
      </c>
      <c r="F12" s="84"/>
    </row>
    <row r="13" spans="1:7" x14ac:dyDescent="0.55000000000000004">
      <c r="A13" s="157"/>
      <c r="B13" s="157"/>
      <c r="C13" s="157"/>
      <c r="D13" s="157"/>
      <c r="E13" s="84">
        <f t="shared" si="0"/>
        <v>0</v>
      </c>
      <c r="F13" s="84"/>
    </row>
    <row r="14" spans="1:7" x14ac:dyDescent="0.55000000000000004">
      <c r="A14" s="157"/>
      <c r="B14" s="157"/>
      <c r="C14" s="157"/>
      <c r="D14" s="157"/>
      <c r="E14" s="84">
        <f t="shared" si="0"/>
        <v>0</v>
      </c>
      <c r="F14" s="84"/>
    </row>
    <row r="15" spans="1:7" x14ac:dyDescent="0.55000000000000004">
      <c r="A15" s="157"/>
      <c r="B15" s="157"/>
      <c r="C15" s="157"/>
      <c r="D15" s="157"/>
      <c r="E15" s="84">
        <f t="shared" si="0"/>
        <v>0</v>
      </c>
      <c r="F15" s="84"/>
    </row>
    <row r="16" spans="1:7" x14ac:dyDescent="0.55000000000000004">
      <c r="A16" s="192" t="s">
        <v>29</v>
      </c>
      <c r="B16" s="193"/>
      <c r="C16" s="193"/>
      <c r="D16" s="194"/>
      <c r="E16" s="84">
        <f>SUBTOTAL(109,E5:E15)</f>
        <v>0</v>
      </c>
      <c r="F16" s="84"/>
    </row>
    <row r="18" spans="1:6" x14ac:dyDescent="0.55000000000000004">
      <c r="A18" s="116" t="str">
        <f>"ลงชื่อ................................................หง.ขท."&amp;หน้าปก!$E$10&amp;""</f>
        <v>ลงชื่อ................................................หง.ขท.xxx</v>
      </c>
      <c r="B18" s="116"/>
      <c r="C18" s="1"/>
      <c r="D18" s="116" t="str">
        <f>"ลงชื่อ................................................ผอ.ขท."&amp;หน้าปก!$E$10&amp;""</f>
        <v>ลงชื่อ................................................ผอ.ขท.xxx</v>
      </c>
      <c r="E18" s="136"/>
      <c r="F18" s="1"/>
    </row>
    <row r="19" spans="1:6" x14ac:dyDescent="0.55000000000000004">
      <c r="A19" s="133" t="s">
        <v>88</v>
      </c>
      <c r="B19" s="116"/>
      <c r="C19" s="1"/>
      <c r="D19" s="116" t="s">
        <v>88</v>
      </c>
      <c r="E19" s="136"/>
      <c r="F19" s="1"/>
    </row>
    <row r="20" spans="1:6" x14ac:dyDescent="0.55000000000000004">
      <c r="A20" s="133"/>
      <c r="B20" s="116"/>
      <c r="C20" s="1"/>
      <c r="D20" s="116"/>
      <c r="E20" s="136"/>
      <c r="F20" s="1"/>
    </row>
    <row r="21" spans="1:6" x14ac:dyDescent="0.55000000000000004">
      <c r="A2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1" s="116"/>
      <c r="C21" s="1"/>
      <c r="D2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1" s="136"/>
      <c r="F21" s="1"/>
    </row>
    <row r="22" spans="1:6" x14ac:dyDescent="0.55000000000000004">
      <c r="A22" s="133" t="s">
        <v>88</v>
      </c>
      <c r="B22" s="116"/>
      <c r="C22" s="1"/>
      <c r="D22" s="116" t="s">
        <v>88</v>
      </c>
      <c r="E22" s="136"/>
      <c r="F22" s="1"/>
    </row>
    <row r="24" spans="1:6" x14ac:dyDescent="0.55000000000000004">
      <c r="E24" s="85"/>
    </row>
  </sheetData>
  <mergeCells count="4">
    <mergeCell ref="A16:D16"/>
    <mergeCell ref="A2:C2"/>
    <mergeCell ref="D2:F2"/>
    <mergeCell ref="A1:F1"/>
  </mergeCells>
  <printOptions horizontalCentered="1"/>
  <pageMargins left="0.5" right="0.5" top="1" bottom="0.25" header="0.3" footer="0.3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view="pageBreakPreview" zoomScale="70" zoomScaleNormal="100" zoomScaleSheetLayoutView="70" workbookViewId="0">
      <selection activeCell="D3" sqref="D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7" ht="27.75" x14ac:dyDescent="0.65">
      <c r="A1" s="182" t="s">
        <v>93</v>
      </c>
      <c r="B1" s="182"/>
      <c r="C1" s="182"/>
      <c r="D1" s="182"/>
      <c r="E1" s="182"/>
      <c r="F1" s="182"/>
      <c r="G1" s="48"/>
    </row>
    <row r="2" spans="1:7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83"/>
    </row>
    <row r="3" spans="1:7" ht="24" customHeight="1" x14ac:dyDescent="0.65">
      <c r="A3" s="138"/>
      <c r="B3" s="138"/>
      <c r="C3" s="138"/>
      <c r="D3" s="139"/>
      <c r="E3" s="139"/>
      <c r="F3" s="139"/>
      <c r="G3" s="83"/>
    </row>
    <row r="4" spans="1:7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7" x14ac:dyDescent="0.55000000000000004">
      <c r="A5" s="157" t="s">
        <v>59</v>
      </c>
      <c r="B5" s="157"/>
      <c r="C5" s="157"/>
      <c r="D5" s="157"/>
      <c r="E5" s="157">
        <f>C5*D5</f>
        <v>0</v>
      </c>
      <c r="F5" s="84"/>
    </row>
    <row r="6" spans="1:7" x14ac:dyDescent="0.55000000000000004">
      <c r="A6" s="157"/>
      <c r="B6" s="157"/>
      <c r="C6" s="157"/>
      <c r="D6" s="157"/>
      <c r="E6" s="157">
        <f t="shared" ref="E6:E15" si="0">C6*D6</f>
        <v>0</v>
      </c>
      <c r="F6" s="84"/>
    </row>
    <row r="7" spans="1:7" x14ac:dyDescent="0.55000000000000004">
      <c r="A7" s="157"/>
      <c r="B7" s="157"/>
      <c r="C7" s="157"/>
      <c r="D7" s="157"/>
      <c r="E7" s="157">
        <f t="shared" si="0"/>
        <v>0</v>
      </c>
      <c r="F7" s="84"/>
    </row>
    <row r="8" spans="1:7" x14ac:dyDescent="0.55000000000000004">
      <c r="A8" s="157"/>
      <c r="B8" s="157"/>
      <c r="C8" s="157"/>
      <c r="D8" s="157"/>
      <c r="E8" s="157">
        <f t="shared" si="0"/>
        <v>0</v>
      </c>
      <c r="F8" s="84"/>
    </row>
    <row r="9" spans="1:7" x14ac:dyDescent="0.55000000000000004">
      <c r="A9" s="157"/>
      <c r="B9" s="157"/>
      <c r="C9" s="157"/>
      <c r="D9" s="157"/>
      <c r="E9" s="157">
        <f t="shared" si="0"/>
        <v>0</v>
      </c>
      <c r="F9" s="84"/>
    </row>
    <row r="10" spans="1:7" x14ac:dyDescent="0.55000000000000004">
      <c r="A10" s="157"/>
      <c r="B10" s="157"/>
      <c r="C10" s="157"/>
      <c r="D10" s="157"/>
      <c r="E10" s="157">
        <f t="shared" si="0"/>
        <v>0</v>
      </c>
      <c r="F10" s="84"/>
    </row>
    <row r="11" spans="1:7" x14ac:dyDescent="0.55000000000000004">
      <c r="A11" s="157"/>
      <c r="B11" s="157"/>
      <c r="C11" s="157"/>
      <c r="D11" s="157"/>
      <c r="E11" s="157">
        <f t="shared" si="0"/>
        <v>0</v>
      </c>
      <c r="F11" s="84"/>
    </row>
    <row r="12" spans="1:7" x14ac:dyDescent="0.55000000000000004">
      <c r="A12" s="157"/>
      <c r="B12" s="157"/>
      <c r="C12" s="157"/>
      <c r="D12" s="157"/>
      <c r="E12" s="157">
        <f t="shared" si="0"/>
        <v>0</v>
      </c>
      <c r="F12" s="84"/>
    </row>
    <row r="13" spans="1:7" x14ac:dyDescent="0.55000000000000004">
      <c r="A13" s="157"/>
      <c r="B13" s="157"/>
      <c r="C13" s="157"/>
      <c r="D13" s="157"/>
      <c r="E13" s="157">
        <f t="shared" si="0"/>
        <v>0</v>
      </c>
      <c r="F13" s="84"/>
    </row>
    <row r="14" spans="1:7" x14ac:dyDescent="0.55000000000000004">
      <c r="A14" s="157"/>
      <c r="B14" s="157"/>
      <c r="C14" s="157"/>
      <c r="D14" s="157"/>
      <c r="E14" s="157">
        <f t="shared" si="0"/>
        <v>0</v>
      </c>
      <c r="F14" s="84"/>
    </row>
    <row r="15" spans="1:7" x14ac:dyDescent="0.55000000000000004">
      <c r="A15" s="157"/>
      <c r="B15" s="157"/>
      <c r="C15" s="157"/>
      <c r="D15" s="157"/>
      <c r="E15" s="157">
        <f t="shared" si="0"/>
        <v>0</v>
      </c>
      <c r="F15" s="84"/>
    </row>
    <row r="16" spans="1:7" x14ac:dyDescent="0.55000000000000004">
      <c r="A16" s="192" t="s">
        <v>29</v>
      </c>
      <c r="B16" s="193"/>
      <c r="C16" s="193"/>
      <c r="D16" s="194"/>
      <c r="E16" s="84">
        <f>SUBTOTAL(109,E5:E15)</f>
        <v>0</v>
      </c>
      <c r="F16" s="84"/>
    </row>
    <row r="18" spans="1:6" x14ac:dyDescent="0.55000000000000004">
      <c r="A18" s="116" t="str">
        <f>"ลงชื่อ................................................หง.ขท."&amp;หน้าปก!$E$10&amp;""</f>
        <v>ลงชื่อ................................................หง.ขท.xxx</v>
      </c>
      <c r="B18" s="116"/>
      <c r="C18" s="1"/>
      <c r="D18" s="116" t="str">
        <f>"ลงชื่อ................................................ผอ.ขท."&amp;หน้าปก!$E$10&amp;""</f>
        <v>ลงชื่อ................................................ผอ.ขท.xxx</v>
      </c>
      <c r="E18" s="136"/>
      <c r="F18" s="1"/>
    </row>
    <row r="19" spans="1:6" x14ac:dyDescent="0.55000000000000004">
      <c r="A19" s="133" t="s">
        <v>88</v>
      </c>
      <c r="B19" s="116"/>
      <c r="C19" s="1"/>
      <c r="D19" s="116" t="s">
        <v>88</v>
      </c>
      <c r="E19" s="136"/>
      <c r="F19" s="1"/>
    </row>
    <row r="20" spans="1:6" x14ac:dyDescent="0.55000000000000004">
      <c r="A20" s="133"/>
      <c r="B20" s="116"/>
      <c r="C20" s="1"/>
      <c r="D20" s="116"/>
      <c r="E20" s="136"/>
      <c r="F20" s="1"/>
    </row>
    <row r="21" spans="1:6" x14ac:dyDescent="0.55000000000000004">
      <c r="A2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1" s="116"/>
      <c r="C21" s="1"/>
      <c r="D2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1" s="136"/>
      <c r="F21" s="1"/>
    </row>
    <row r="22" spans="1:6" x14ac:dyDescent="0.55000000000000004">
      <c r="A22" s="133" t="s">
        <v>88</v>
      </c>
      <c r="B22" s="116"/>
      <c r="C22" s="1"/>
      <c r="D22" s="116" t="s">
        <v>88</v>
      </c>
      <c r="E22" s="136"/>
      <c r="F22" s="1"/>
    </row>
    <row r="24" spans="1:6" x14ac:dyDescent="0.55000000000000004">
      <c r="E24" s="85"/>
    </row>
  </sheetData>
  <mergeCells count="4">
    <mergeCell ref="A1:F1"/>
    <mergeCell ref="A2:C2"/>
    <mergeCell ref="D2:F2"/>
    <mergeCell ref="A16:D16"/>
  </mergeCells>
  <printOptions horizontalCentered="1"/>
  <pageMargins left="0.5" right="0.5" top="1" bottom="0.25" header="0.3" footer="0.3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view="pageBreakPreview" zoomScale="70" zoomScaleNormal="100" zoomScaleSheetLayoutView="70" workbookViewId="0">
      <selection activeCell="D3" sqref="D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7" ht="27.75" x14ac:dyDescent="0.65">
      <c r="A1" s="182" t="s">
        <v>93</v>
      </c>
      <c r="B1" s="182"/>
      <c r="C1" s="182"/>
      <c r="D1" s="182"/>
      <c r="E1" s="182"/>
      <c r="F1" s="182"/>
      <c r="G1" s="48"/>
    </row>
    <row r="2" spans="1:7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83"/>
    </row>
    <row r="3" spans="1:7" x14ac:dyDescent="0.55000000000000004">
      <c r="A3" s="133"/>
      <c r="B3" s="133"/>
      <c r="C3" s="133"/>
      <c r="D3" s="131"/>
      <c r="E3" s="131"/>
      <c r="F3" s="131"/>
      <c r="G3" s="83"/>
    </row>
    <row r="4" spans="1:7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7" x14ac:dyDescent="0.55000000000000004">
      <c r="A5" s="157" t="s">
        <v>60</v>
      </c>
      <c r="B5" s="157"/>
      <c r="C5" s="157"/>
      <c r="D5" s="157"/>
      <c r="E5" s="157">
        <f>C5*D5</f>
        <v>0</v>
      </c>
      <c r="F5" s="84"/>
    </row>
    <row r="6" spans="1:7" x14ac:dyDescent="0.55000000000000004">
      <c r="A6" s="157"/>
      <c r="B6" s="157"/>
      <c r="C6" s="157"/>
      <c r="D6" s="157"/>
      <c r="E6" s="157">
        <f t="shared" ref="E6:E15" si="0">C6*D6</f>
        <v>0</v>
      </c>
      <c r="F6" s="84"/>
    </row>
    <row r="7" spans="1:7" x14ac:dyDescent="0.55000000000000004">
      <c r="A7" s="157"/>
      <c r="B7" s="157"/>
      <c r="C7" s="157"/>
      <c r="D7" s="157"/>
      <c r="E7" s="157">
        <f t="shared" si="0"/>
        <v>0</v>
      </c>
      <c r="F7" s="84"/>
    </row>
    <row r="8" spans="1:7" x14ac:dyDescent="0.55000000000000004">
      <c r="A8" s="157"/>
      <c r="B8" s="157"/>
      <c r="C8" s="157"/>
      <c r="D8" s="157"/>
      <c r="E8" s="157">
        <f t="shared" si="0"/>
        <v>0</v>
      </c>
      <c r="F8" s="84"/>
    </row>
    <row r="9" spans="1:7" x14ac:dyDescent="0.55000000000000004">
      <c r="A9" s="157"/>
      <c r="B9" s="157"/>
      <c r="C9" s="157"/>
      <c r="D9" s="157"/>
      <c r="E9" s="157">
        <f t="shared" si="0"/>
        <v>0</v>
      </c>
      <c r="F9" s="84"/>
    </row>
    <row r="10" spans="1:7" x14ac:dyDescent="0.55000000000000004">
      <c r="A10" s="157"/>
      <c r="B10" s="157"/>
      <c r="C10" s="157"/>
      <c r="D10" s="157"/>
      <c r="E10" s="157">
        <f t="shared" si="0"/>
        <v>0</v>
      </c>
      <c r="F10" s="84"/>
    </row>
    <row r="11" spans="1:7" x14ac:dyDescent="0.55000000000000004">
      <c r="A11" s="157"/>
      <c r="B11" s="157"/>
      <c r="C11" s="157"/>
      <c r="D11" s="157"/>
      <c r="E11" s="157">
        <f t="shared" si="0"/>
        <v>0</v>
      </c>
      <c r="F11" s="84"/>
    </row>
    <row r="12" spans="1:7" x14ac:dyDescent="0.55000000000000004">
      <c r="A12" s="157"/>
      <c r="B12" s="157"/>
      <c r="C12" s="157"/>
      <c r="D12" s="157"/>
      <c r="E12" s="157">
        <f t="shared" si="0"/>
        <v>0</v>
      </c>
      <c r="F12" s="84"/>
    </row>
    <row r="13" spans="1:7" x14ac:dyDescent="0.55000000000000004">
      <c r="A13" s="157"/>
      <c r="B13" s="157"/>
      <c r="C13" s="157"/>
      <c r="D13" s="157"/>
      <c r="E13" s="157">
        <f t="shared" si="0"/>
        <v>0</v>
      </c>
      <c r="F13" s="84"/>
    </row>
    <row r="14" spans="1:7" x14ac:dyDescent="0.55000000000000004">
      <c r="A14" s="157"/>
      <c r="B14" s="157"/>
      <c r="C14" s="157"/>
      <c r="D14" s="157"/>
      <c r="E14" s="157">
        <f t="shared" si="0"/>
        <v>0</v>
      </c>
      <c r="F14" s="84"/>
    </row>
    <row r="15" spans="1:7" x14ac:dyDescent="0.55000000000000004">
      <c r="A15" s="157"/>
      <c r="B15" s="157"/>
      <c r="C15" s="157"/>
      <c r="D15" s="157"/>
      <c r="E15" s="157">
        <f t="shared" si="0"/>
        <v>0</v>
      </c>
      <c r="F15" s="84"/>
    </row>
    <row r="16" spans="1:7" x14ac:dyDescent="0.55000000000000004">
      <c r="A16" s="195" t="s">
        <v>29</v>
      </c>
      <c r="B16" s="196"/>
      <c r="C16" s="196"/>
      <c r="D16" s="197"/>
      <c r="E16" s="157">
        <f>SUBTOTAL(109,E5:E15)</f>
        <v>0</v>
      </c>
      <c r="F16" s="84"/>
    </row>
    <row r="18" spans="1:6" x14ac:dyDescent="0.55000000000000004">
      <c r="A18" s="116" t="str">
        <f>"ลงชื่อ................................................หง.ขท."&amp;หน้าปก!$E$10&amp;""</f>
        <v>ลงชื่อ................................................หง.ขท.xxx</v>
      </c>
      <c r="B18" s="116"/>
      <c r="C18" s="1"/>
      <c r="D18" s="116" t="str">
        <f>"ลงชื่อ................................................ผอ.ขท."&amp;หน้าปก!$E$10&amp;""</f>
        <v>ลงชื่อ................................................ผอ.ขท.xxx</v>
      </c>
      <c r="E18" s="136"/>
      <c r="F18" s="1"/>
    </row>
    <row r="19" spans="1:6" x14ac:dyDescent="0.55000000000000004">
      <c r="A19" s="133" t="s">
        <v>88</v>
      </c>
      <c r="B19" s="116"/>
      <c r="C19" s="1"/>
      <c r="D19" s="116" t="s">
        <v>88</v>
      </c>
      <c r="E19" s="136"/>
      <c r="F19" s="1"/>
    </row>
    <row r="20" spans="1:6" x14ac:dyDescent="0.55000000000000004">
      <c r="A20" s="133"/>
      <c r="B20" s="116"/>
      <c r="C20" s="1"/>
      <c r="D20" s="116"/>
      <c r="E20" s="136"/>
      <c r="F20" s="1"/>
    </row>
    <row r="21" spans="1:6" x14ac:dyDescent="0.55000000000000004">
      <c r="A2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1" s="116"/>
      <c r="C21" s="1"/>
      <c r="D2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1" s="136"/>
      <c r="F21" s="1"/>
    </row>
    <row r="22" spans="1:6" x14ac:dyDescent="0.55000000000000004">
      <c r="A22" s="133" t="s">
        <v>88</v>
      </c>
      <c r="B22" s="116"/>
      <c r="C22" s="1"/>
      <c r="D22" s="116" t="s">
        <v>88</v>
      </c>
      <c r="E22" s="136"/>
      <c r="F22" s="1"/>
    </row>
    <row r="24" spans="1:6" x14ac:dyDescent="0.55000000000000004">
      <c r="E24" s="85"/>
    </row>
  </sheetData>
  <mergeCells count="4">
    <mergeCell ref="A1:F1"/>
    <mergeCell ref="A2:C2"/>
    <mergeCell ref="D2:F2"/>
    <mergeCell ref="A16:D16"/>
  </mergeCells>
  <printOptions horizontalCentered="1"/>
  <pageMargins left="0.5" right="0.5" top="1" bottom="0.2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tabSelected="1" view="pageBreakPreview" zoomScale="70" zoomScaleNormal="100" zoomScaleSheetLayoutView="70" workbookViewId="0">
      <selection activeCell="D2" sqref="D2:F2"/>
    </sheetView>
  </sheetViews>
  <sheetFormatPr defaultColWidth="9" defaultRowHeight="24" x14ac:dyDescent="0.55000000000000004"/>
  <cols>
    <col min="1" max="1" width="27.625" style="80" customWidth="1"/>
    <col min="2" max="2" width="45.625" style="80" customWidth="1"/>
    <col min="3" max="3" width="14.5" style="80" customWidth="1"/>
    <col min="4" max="5" width="16.25" style="80" customWidth="1"/>
    <col min="6" max="6" width="21.625" style="80" customWidth="1"/>
    <col min="7" max="16384" width="9" style="80"/>
  </cols>
  <sheetData>
    <row r="1" spans="1:7" ht="27.75" x14ac:dyDescent="0.65">
      <c r="A1" s="181" t="s">
        <v>93</v>
      </c>
      <c r="B1" s="181"/>
      <c r="C1" s="181"/>
      <c r="D1" s="181"/>
      <c r="E1" s="181"/>
      <c r="F1" s="181"/>
      <c r="G1" s="48"/>
    </row>
    <row r="2" spans="1:7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 t="str">
        <f>"สำนักงานทางหลวง "&amp;หน้าปก!$L$10&amp;""</f>
        <v>สำนักงานทางหลวง xxx</v>
      </c>
      <c r="F2" s="181" t="str">
        <f>"สำนักงานทางหลวง "&amp;หน้าปก!$L$10&amp;""</f>
        <v>สำนักงานทางหลวง xxx</v>
      </c>
      <c r="G2" s="83"/>
    </row>
    <row r="3" spans="1:7" x14ac:dyDescent="0.55000000000000004">
      <c r="A3" s="133"/>
      <c r="B3" s="133"/>
      <c r="C3" s="133"/>
      <c r="D3" s="131"/>
      <c r="E3" s="131"/>
      <c r="F3" s="131"/>
      <c r="G3" s="83"/>
    </row>
    <row r="4" spans="1:7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7" x14ac:dyDescent="0.55000000000000004">
      <c r="A5" s="157" t="s">
        <v>107</v>
      </c>
      <c r="B5" s="157"/>
      <c r="C5" s="157"/>
      <c r="D5" s="157"/>
      <c r="E5" s="157">
        <f>C5*D5</f>
        <v>0</v>
      </c>
      <c r="F5" s="84"/>
    </row>
    <row r="6" spans="1:7" x14ac:dyDescent="0.55000000000000004">
      <c r="A6" s="86" t="s">
        <v>112</v>
      </c>
      <c r="B6" s="157"/>
      <c r="C6" s="157"/>
      <c r="D6" s="157"/>
      <c r="E6" s="157">
        <f t="shared" ref="E6:E15" si="0">C6*D6</f>
        <v>0</v>
      </c>
      <c r="F6" s="84"/>
    </row>
    <row r="7" spans="1:7" x14ac:dyDescent="0.55000000000000004">
      <c r="A7" s="86" t="s">
        <v>113</v>
      </c>
      <c r="B7" s="157"/>
      <c r="C7" s="157"/>
      <c r="D7" s="157"/>
      <c r="E7" s="157">
        <f t="shared" si="0"/>
        <v>0</v>
      </c>
      <c r="F7" s="84"/>
    </row>
    <row r="8" spans="1:7" x14ac:dyDescent="0.55000000000000004">
      <c r="A8" s="86" t="s">
        <v>114</v>
      </c>
      <c r="B8" s="157"/>
      <c r="C8" s="157"/>
      <c r="D8" s="157"/>
      <c r="E8" s="157">
        <f t="shared" si="0"/>
        <v>0</v>
      </c>
      <c r="F8" s="84"/>
    </row>
    <row r="9" spans="1:7" x14ac:dyDescent="0.55000000000000004">
      <c r="A9" s="86" t="s">
        <v>116</v>
      </c>
      <c r="B9" s="157"/>
      <c r="C9" s="157"/>
      <c r="D9" s="157"/>
      <c r="E9" s="157">
        <f t="shared" si="0"/>
        <v>0</v>
      </c>
      <c r="F9" s="84"/>
    </row>
    <row r="10" spans="1:7" x14ac:dyDescent="0.55000000000000004">
      <c r="A10" s="86" t="s">
        <v>115</v>
      </c>
      <c r="B10" s="157"/>
      <c r="C10" s="157"/>
      <c r="D10" s="157"/>
      <c r="E10" s="157">
        <f t="shared" si="0"/>
        <v>0</v>
      </c>
      <c r="F10" s="84"/>
    </row>
    <row r="11" spans="1:7" x14ac:dyDescent="0.55000000000000004">
      <c r="A11" s="86" t="s">
        <v>117</v>
      </c>
      <c r="B11" s="157"/>
      <c r="C11" s="157"/>
      <c r="D11" s="157"/>
      <c r="E11" s="157">
        <f t="shared" si="0"/>
        <v>0</v>
      </c>
      <c r="F11" s="84"/>
    </row>
    <row r="12" spans="1:7" x14ac:dyDescent="0.55000000000000004">
      <c r="A12" s="86" t="s">
        <v>118</v>
      </c>
      <c r="B12" s="157"/>
      <c r="C12" s="157"/>
      <c r="D12" s="157"/>
      <c r="E12" s="157">
        <f t="shared" si="0"/>
        <v>0</v>
      </c>
      <c r="F12" s="84"/>
    </row>
    <row r="13" spans="1:7" x14ac:dyDescent="0.55000000000000004">
      <c r="A13" s="157"/>
      <c r="B13" s="157"/>
      <c r="C13" s="157"/>
      <c r="D13" s="157"/>
      <c r="E13" s="157">
        <f t="shared" si="0"/>
        <v>0</v>
      </c>
      <c r="F13" s="84"/>
    </row>
    <row r="14" spans="1:7" x14ac:dyDescent="0.55000000000000004">
      <c r="A14" s="157"/>
      <c r="B14" s="157"/>
      <c r="C14" s="157"/>
      <c r="D14" s="157"/>
      <c r="E14" s="157">
        <f t="shared" si="0"/>
        <v>0</v>
      </c>
      <c r="F14" s="84"/>
    </row>
    <row r="15" spans="1:7" x14ac:dyDescent="0.55000000000000004">
      <c r="A15" s="157"/>
      <c r="B15" s="157"/>
      <c r="C15" s="157"/>
      <c r="D15" s="157"/>
      <c r="E15" s="157">
        <f t="shared" si="0"/>
        <v>0</v>
      </c>
      <c r="F15" s="84"/>
    </row>
    <row r="16" spans="1:7" x14ac:dyDescent="0.55000000000000004">
      <c r="A16" s="195" t="s">
        <v>29</v>
      </c>
      <c r="B16" s="196"/>
      <c r="C16" s="196"/>
      <c r="D16" s="197"/>
      <c r="E16" s="157">
        <f>SUBTOTAL(109,E5:E15)</f>
        <v>0</v>
      </c>
      <c r="F16" s="84"/>
    </row>
    <row r="18" spans="1:6" x14ac:dyDescent="0.55000000000000004">
      <c r="A18" s="116" t="str">
        <f>"ลงชื่อ................................................หง.ขท."&amp;หน้าปก!$E$10&amp;""</f>
        <v>ลงชื่อ................................................หง.ขท.xxx</v>
      </c>
      <c r="B18" s="116"/>
      <c r="C18" s="1"/>
      <c r="D18" s="116" t="str">
        <f>"ลงชื่อ................................................ผอ.ขท."&amp;หน้าปก!$E$10&amp;""</f>
        <v>ลงชื่อ................................................ผอ.ขท.xxx</v>
      </c>
      <c r="E18" s="136"/>
      <c r="F18" s="1"/>
    </row>
    <row r="19" spans="1:6" x14ac:dyDescent="0.55000000000000004">
      <c r="A19" s="133" t="s">
        <v>88</v>
      </c>
      <c r="B19" s="116"/>
      <c r="C19" s="1"/>
      <c r="D19" s="116" t="s">
        <v>88</v>
      </c>
      <c r="E19" s="136"/>
      <c r="F19" s="1"/>
    </row>
    <row r="20" spans="1:6" x14ac:dyDescent="0.55000000000000004">
      <c r="A20" s="133"/>
      <c r="B20" s="116"/>
      <c r="C20" s="1"/>
      <c r="D20" s="116"/>
      <c r="E20" s="136"/>
      <c r="F20" s="1"/>
    </row>
    <row r="21" spans="1:6" x14ac:dyDescent="0.55000000000000004">
      <c r="A21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1" s="116"/>
      <c r="C21" s="1"/>
      <c r="D21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E21" s="136"/>
      <c r="F21" s="1"/>
    </row>
    <row r="22" spans="1:6" x14ac:dyDescent="0.55000000000000004">
      <c r="A22" s="133" t="s">
        <v>88</v>
      </c>
      <c r="B22" s="116"/>
      <c r="C22" s="1"/>
      <c r="D22" s="116" t="s">
        <v>88</v>
      </c>
      <c r="E22" s="136"/>
      <c r="F22" s="1"/>
    </row>
    <row r="24" spans="1:6" x14ac:dyDescent="0.55000000000000004">
      <c r="E24" s="85"/>
    </row>
  </sheetData>
  <mergeCells count="4">
    <mergeCell ref="A1:F1"/>
    <mergeCell ref="A2:C2"/>
    <mergeCell ref="D2:F2"/>
    <mergeCell ref="A16:D16"/>
  </mergeCells>
  <printOptions horizontalCentered="1"/>
  <pageMargins left="0.5" right="0.5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3"/>
  <sheetViews>
    <sheetView view="pageBreakPreview" zoomScale="80" zoomScaleNormal="100" zoomScaleSheetLayoutView="80" workbookViewId="0">
      <selection activeCell="D29" sqref="D29"/>
    </sheetView>
  </sheetViews>
  <sheetFormatPr defaultColWidth="9" defaultRowHeight="24" x14ac:dyDescent="0.55000000000000004"/>
  <cols>
    <col min="1" max="1" width="37.5" style="1" customWidth="1"/>
    <col min="2" max="3" width="18.625" style="1" customWidth="1"/>
    <col min="4" max="4" width="19.375" style="1" bestFit="1" customWidth="1"/>
    <col min="5" max="5" width="14.375" style="1" customWidth="1"/>
    <col min="6" max="16384" width="9" style="1"/>
  </cols>
  <sheetData>
    <row r="1" spans="1:6" x14ac:dyDescent="0.55000000000000004">
      <c r="A1" s="175" t="s">
        <v>121</v>
      </c>
      <c r="B1" s="175"/>
      <c r="C1" s="175"/>
      <c r="D1" s="175"/>
      <c r="E1" s="175"/>
    </row>
    <row r="2" spans="1:6" x14ac:dyDescent="0.55000000000000004">
      <c r="A2" s="174" t="str">
        <f>"แขวงทางหลวง"&amp;หน้าปก!$E$10&amp;""</f>
        <v>แขวงทางหลวงxxx</v>
      </c>
      <c r="B2" s="174"/>
      <c r="C2" s="174" t="str">
        <f>"สำนักงานทางหลวงที่ "&amp;หน้าปก!$L$10&amp;""</f>
        <v>สำนักงานทางหลวงที่ xxx</v>
      </c>
      <c r="D2" s="174"/>
      <c r="E2" s="174"/>
    </row>
    <row r="3" spans="1:6" x14ac:dyDescent="0.55000000000000004">
      <c r="A3" s="161"/>
      <c r="B3" s="161"/>
      <c r="C3" s="161"/>
      <c r="D3" s="161"/>
      <c r="E3" s="161"/>
    </row>
    <row r="4" spans="1:6" s="45" customFormat="1" ht="48" x14ac:dyDescent="0.8">
      <c r="A4" s="46" t="s">
        <v>23</v>
      </c>
      <c r="B4" s="140" t="s">
        <v>123</v>
      </c>
      <c r="C4" s="140" t="s">
        <v>124</v>
      </c>
      <c r="D4" s="140" t="s">
        <v>119</v>
      </c>
      <c r="E4" s="46" t="s">
        <v>48</v>
      </c>
      <c r="F4" s="164" t="s">
        <v>125</v>
      </c>
    </row>
    <row r="5" spans="1:6" x14ac:dyDescent="0.55000000000000004">
      <c r="A5" s="89" t="s">
        <v>62</v>
      </c>
      <c r="B5" s="91"/>
      <c r="C5" s="40"/>
      <c r="D5" s="40"/>
      <c r="E5" s="92"/>
    </row>
    <row r="6" spans="1:6" x14ac:dyDescent="0.55000000000000004">
      <c r="A6" s="59" t="s">
        <v>63</v>
      </c>
      <c r="B6" s="99"/>
      <c r="C6" s="61"/>
      <c r="D6" s="148"/>
      <c r="E6" s="94"/>
    </row>
    <row r="7" spans="1:6" x14ac:dyDescent="0.55000000000000004">
      <c r="A7" s="88" t="s">
        <v>21</v>
      </c>
      <c r="B7" s="147">
        <f>SUM(B6)</f>
        <v>0</v>
      </c>
      <c r="C7" s="147">
        <f t="shared" ref="C7:D7" si="0">SUM(C6)</f>
        <v>0</v>
      </c>
      <c r="D7" s="147">
        <f t="shared" si="0"/>
        <v>0</v>
      </c>
      <c r="E7" s="39"/>
    </row>
    <row r="8" spans="1:6" x14ac:dyDescent="0.55000000000000004">
      <c r="A8" s="90" t="s">
        <v>64</v>
      </c>
      <c r="B8" s="93"/>
      <c r="C8" s="59"/>
      <c r="D8" s="59"/>
      <c r="E8" s="94"/>
    </row>
    <row r="9" spans="1:6" x14ac:dyDescent="0.55000000000000004">
      <c r="A9" s="59" t="s">
        <v>0</v>
      </c>
      <c r="B9" s="99"/>
      <c r="C9" s="61"/>
      <c r="D9" s="61">
        <f>ค่าอาหารทำการนอกเวลา!F15</f>
        <v>0</v>
      </c>
      <c r="E9" s="94"/>
    </row>
    <row r="10" spans="1:6" x14ac:dyDescent="0.55000000000000004">
      <c r="A10" s="62" t="s">
        <v>96</v>
      </c>
      <c r="B10" s="100"/>
      <c r="C10" s="63"/>
      <c r="D10" s="63">
        <f>ค่าเบี้ยประชุม!F15</f>
        <v>0</v>
      </c>
      <c r="E10" s="96"/>
    </row>
    <row r="11" spans="1:6" x14ac:dyDescent="0.55000000000000004">
      <c r="A11" s="88" t="s">
        <v>21</v>
      </c>
      <c r="B11" s="49">
        <f>SUM(B9:B10)</f>
        <v>0</v>
      </c>
      <c r="C11" s="49">
        <f>SUM(C9:C10)</f>
        <v>0</v>
      </c>
      <c r="D11" s="49">
        <f>SUM(D9:D10)</f>
        <v>0</v>
      </c>
      <c r="E11" s="55"/>
    </row>
    <row r="12" spans="1:6" x14ac:dyDescent="0.55000000000000004">
      <c r="A12" s="89" t="s">
        <v>65</v>
      </c>
      <c r="B12" s="91"/>
      <c r="C12" s="40"/>
      <c r="D12" s="40"/>
      <c r="E12" s="92"/>
    </row>
    <row r="13" spans="1:6" x14ac:dyDescent="0.55000000000000004">
      <c r="A13" s="59" t="s">
        <v>66</v>
      </c>
      <c r="B13" s="99"/>
      <c r="C13" s="61"/>
      <c r="D13" s="61">
        <f>ค่าเบี้ยเลี้ยง!I15</f>
        <v>0</v>
      </c>
      <c r="E13" s="94"/>
    </row>
    <row r="14" spans="1:6" x14ac:dyDescent="0.55000000000000004">
      <c r="A14" s="59" t="s">
        <v>108</v>
      </c>
      <c r="B14" s="99"/>
      <c r="C14" s="61"/>
      <c r="D14" s="61">
        <f>ค่าซ่อมแซมครุภัณฑ์!F15</f>
        <v>0</v>
      </c>
      <c r="E14" s="94"/>
    </row>
    <row r="15" spans="1:6" x14ac:dyDescent="0.55000000000000004">
      <c r="A15" s="149" t="s">
        <v>101</v>
      </c>
      <c r="B15" s="99"/>
      <c r="C15" s="61"/>
      <c r="D15" s="61">
        <f>'ค่าขนส่ง, ค่าธรรมเนียมอื่นๆ'!E15</f>
        <v>0</v>
      </c>
      <c r="E15" s="94"/>
    </row>
    <row r="16" spans="1:6" x14ac:dyDescent="0.55000000000000004">
      <c r="A16" s="149" t="s">
        <v>106</v>
      </c>
      <c r="B16" s="99"/>
      <c r="C16" s="61"/>
      <c r="D16" s="61">
        <f>ค่าเช่าทรัพย์สิน!C15</f>
        <v>0</v>
      </c>
      <c r="E16" s="94"/>
    </row>
    <row r="17" spans="1:5" x14ac:dyDescent="0.55000000000000004">
      <c r="A17" s="59" t="s">
        <v>97</v>
      </c>
      <c r="B17" s="99"/>
      <c r="C17" s="61"/>
      <c r="D17" s="61">
        <f>ค่าจ้างเหมาบริการ!C15</f>
        <v>0</v>
      </c>
      <c r="E17" s="94"/>
    </row>
    <row r="18" spans="1:5" x14ac:dyDescent="0.55000000000000004">
      <c r="A18" s="62" t="s">
        <v>100</v>
      </c>
      <c r="B18" s="100"/>
      <c r="C18" s="63"/>
      <c r="D18" s="63">
        <f>ค่าใช้สอยอื่นๆ!C15</f>
        <v>0</v>
      </c>
      <c r="E18" s="96"/>
    </row>
    <row r="19" spans="1:5" x14ac:dyDescent="0.55000000000000004">
      <c r="A19" s="88" t="s">
        <v>21</v>
      </c>
      <c r="B19" s="49">
        <f>SUM(B13:B18)</f>
        <v>0</v>
      </c>
      <c r="C19" s="49">
        <f>SUM(C13:C18)</f>
        <v>0</v>
      </c>
      <c r="D19" s="49">
        <f>SUM(D13:D18)</f>
        <v>0</v>
      </c>
      <c r="E19" s="55"/>
    </row>
    <row r="20" spans="1:5" x14ac:dyDescent="0.55000000000000004">
      <c r="A20" s="89" t="s">
        <v>67</v>
      </c>
      <c r="B20" s="40"/>
      <c r="C20" s="40"/>
      <c r="D20" s="40"/>
      <c r="E20" s="40"/>
    </row>
    <row r="21" spans="1:5" x14ac:dyDescent="0.55000000000000004">
      <c r="A21" s="59" t="s">
        <v>3</v>
      </c>
      <c r="B21" s="61"/>
      <c r="C21" s="61"/>
      <c r="D21" s="61">
        <f>ค่าวัสดุสำนักงาน!F21</f>
        <v>0</v>
      </c>
      <c r="E21" s="59"/>
    </row>
    <row r="22" spans="1:5" x14ac:dyDescent="0.55000000000000004">
      <c r="A22" s="59" t="s">
        <v>103</v>
      </c>
      <c r="B22" s="61"/>
      <c r="C22" s="61"/>
      <c r="D22" s="61">
        <f>ค่าวัสดุไฟฟ้าและวิทยุ!F15</f>
        <v>0</v>
      </c>
      <c r="E22" s="59"/>
    </row>
    <row r="23" spans="1:5" x14ac:dyDescent="0.55000000000000004">
      <c r="A23" s="59" t="s">
        <v>6</v>
      </c>
      <c r="B23" s="61"/>
      <c r="C23" s="61"/>
      <c r="D23" s="61">
        <f>ค่าวัสดุก่อสร้าง!F15</f>
        <v>0</v>
      </c>
      <c r="E23" s="59"/>
    </row>
    <row r="24" spans="1:5" x14ac:dyDescent="0.55000000000000004">
      <c r="A24" s="59" t="s">
        <v>68</v>
      </c>
      <c r="B24" s="61"/>
      <c r="C24" s="61"/>
      <c r="D24" s="61">
        <f>'ค่าวัสดุงานบ้าน งานครัว'!F15</f>
        <v>0</v>
      </c>
      <c r="E24" s="59"/>
    </row>
    <row r="25" spans="1:5" x14ac:dyDescent="0.55000000000000004">
      <c r="A25" s="59" t="s">
        <v>110</v>
      </c>
      <c r="B25" s="61"/>
      <c r="C25" s="61"/>
      <c r="D25" s="61">
        <f>ค่าวัสดุคอมพิวเตอร์!F15</f>
        <v>0</v>
      </c>
      <c r="E25" s="59"/>
    </row>
    <row r="26" spans="1:5" x14ac:dyDescent="0.55000000000000004">
      <c r="A26" s="59" t="s">
        <v>57</v>
      </c>
      <c r="B26" s="61"/>
      <c r="C26" s="61"/>
      <c r="D26" s="61">
        <f>ค่าวัสดุเครื่องแต่งกาย!F15</f>
        <v>0</v>
      </c>
      <c r="E26" s="59"/>
    </row>
    <row r="27" spans="1:5" x14ac:dyDescent="0.55000000000000004">
      <c r="A27" s="59" t="s">
        <v>111</v>
      </c>
      <c r="B27" s="61"/>
      <c r="C27" s="61"/>
      <c r="D27" s="61">
        <f>ค่าวัสดุบริโภค!F15</f>
        <v>0</v>
      </c>
      <c r="E27" s="59"/>
    </row>
    <row r="28" spans="1:5" x14ac:dyDescent="0.55000000000000004">
      <c r="A28" s="62" t="s">
        <v>8</v>
      </c>
      <c r="B28" s="63"/>
      <c r="C28" s="63"/>
      <c r="D28" s="63">
        <f>ค่าวัสดุอื่นๆ!F15</f>
        <v>0</v>
      </c>
      <c r="E28" s="62"/>
    </row>
    <row r="29" spans="1:5" x14ac:dyDescent="0.55000000000000004">
      <c r="A29" s="88" t="s">
        <v>21</v>
      </c>
      <c r="B29" s="101">
        <f>SUM(B21:B28)</f>
        <v>0</v>
      </c>
      <c r="C29" s="101">
        <f>SUM(C21:C28)</f>
        <v>0</v>
      </c>
      <c r="D29" s="101">
        <f>SUM(D21:D28)</f>
        <v>0</v>
      </c>
      <c r="E29" s="88"/>
    </row>
    <row r="30" spans="1:5" x14ac:dyDescent="0.55000000000000004">
      <c r="A30" s="89" t="s">
        <v>69</v>
      </c>
      <c r="B30" s="40"/>
      <c r="D30" s="40"/>
      <c r="E30" s="92"/>
    </row>
    <row r="31" spans="1:5" x14ac:dyDescent="0.55000000000000004">
      <c r="A31" s="59" t="s">
        <v>61</v>
      </c>
      <c r="B31" s="61"/>
      <c r="C31" s="102"/>
      <c r="D31" s="61">
        <f>ค่าไฟฟ้า!E16</f>
        <v>0</v>
      </c>
      <c r="E31" s="94"/>
    </row>
    <row r="32" spans="1:5" x14ac:dyDescent="0.55000000000000004">
      <c r="A32" s="59" t="s">
        <v>58</v>
      </c>
      <c r="B32" s="61"/>
      <c r="C32" s="102"/>
      <c r="D32" s="61">
        <f>ค่าน้ำประปา!E16</f>
        <v>0</v>
      </c>
      <c r="E32" s="94"/>
    </row>
    <row r="33" spans="1:5" x14ac:dyDescent="0.55000000000000004">
      <c r="A33" s="59" t="s">
        <v>59</v>
      </c>
      <c r="B33" s="61"/>
      <c r="C33" s="102"/>
      <c r="D33" s="61">
        <f>ค่าไปรษณีย์โทรเลข!E16</f>
        <v>0</v>
      </c>
      <c r="E33" s="94"/>
    </row>
    <row r="34" spans="1:5" x14ac:dyDescent="0.55000000000000004">
      <c r="A34" s="59" t="s">
        <v>60</v>
      </c>
      <c r="B34" s="61"/>
      <c r="C34" s="102"/>
      <c r="D34" s="61">
        <f>ค่าโทรศัพท์!E16</f>
        <v>0</v>
      </c>
      <c r="E34" s="94"/>
    </row>
    <row r="35" spans="1:5" x14ac:dyDescent="0.55000000000000004">
      <c r="A35" s="62" t="s">
        <v>107</v>
      </c>
      <c r="B35" s="63"/>
      <c r="C35" s="102"/>
      <c r="D35" s="63">
        <f>ค่าสื่อสารและโทรคมนาคม!E16</f>
        <v>0</v>
      </c>
      <c r="E35" s="96"/>
    </row>
    <row r="36" spans="1:5" x14ac:dyDescent="0.55000000000000004">
      <c r="A36" s="88" t="s">
        <v>21</v>
      </c>
      <c r="B36" s="49">
        <f>SUM(B31:B35)</f>
        <v>0</v>
      </c>
      <c r="C36" s="49">
        <f t="shared" ref="C36:D36" si="1">SUM(C31:C35)</f>
        <v>0</v>
      </c>
      <c r="D36" s="49">
        <f t="shared" si="1"/>
        <v>0</v>
      </c>
      <c r="E36" s="55"/>
    </row>
    <row r="37" spans="1:5" x14ac:dyDescent="0.55000000000000004">
      <c r="A37" s="88" t="s">
        <v>29</v>
      </c>
      <c r="B37" s="49">
        <f>B7+B11+B19+B29+B36</f>
        <v>0</v>
      </c>
      <c r="C37" s="49">
        <f>C7+C11+C19+C29+C36</f>
        <v>0</v>
      </c>
      <c r="D37" s="49">
        <f>D7+D11+D19+D29+D36</f>
        <v>0</v>
      </c>
      <c r="E37" s="55"/>
    </row>
    <row r="39" spans="1:5" x14ac:dyDescent="0.55000000000000004">
      <c r="A39" s="116" t="str">
        <f>"ลงชื่อ................................................หง.ขท."&amp;หน้าปก!$E$10&amp;""</f>
        <v>ลงชื่อ................................................หง.ขท.xxx</v>
      </c>
      <c r="B39" s="116"/>
      <c r="C39" s="116" t="str">
        <f>"ลงชื่อ................................................ผอ.ขท."&amp;หน้าปก!$E$10&amp;""</f>
        <v>ลงชื่อ................................................ผอ.ขท.xxx</v>
      </c>
      <c r="D39" s="136"/>
    </row>
    <row r="40" spans="1:5" x14ac:dyDescent="0.55000000000000004">
      <c r="A40" s="133" t="s">
        <v>88</v>
      </c>
      <c r="B40" s="116"/>
      <c r="C40" s="116" t="s">
        <v>88</v>
      </c>
      <c r="D40" s="136"/>
    </row>
    <row r="41" spans="1:5" x14ac:dyDescent="0.55000000000000004">
      <c r="A41" s="133"/>
      <c r="B41" s="116"/>
      <c r="C41" s="116"/>
      <c r="D41" s="136"/>
    </row>
    <row r="42" spans="1:5" x14ac:dyDescent="0.55000000000000004">
      <c r="A42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42" s="116"/>
      <c r="C42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D42" s="136"/>
    </row>
    <row r="43" spans="1:5" x14ac:dyDescent="0.55000000000000004">
      <c r="A43" s="133" t="s">
        <v>88</v>
      </c>
      <c r="B43" s="116"/>
      <c r="C43" s="116" t="s">
        <v>88</v>
      </c>
      <c r="D43" s="136"/>
    </row>
  </sheetData>
  <mergeCells count="3">
    <mergeCell ref="A1:E1"/>
    <mergeCell ref="A2:B2"/>
    <mergeCell ref="C2:E2"/>
  </mergeCells>
  <printOptions horizontalCentered="1"/>
  <pageMargins left="0.5" right="0.5" top="0.5" bottom="0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9"/>
  <sheetViews>
    <sheetView zoomScale="70" zoomScaleNormal="70" workbookViewId="0">
      <selection activeCell="AA3" sqref="AA3"/>
    </sheetView>
  </sheetViews>
  <sheetFormatPr defaultColWidth="9" defaultRowHeight="27.75" x14ac:dyDescent="0.65"/>
  <cols>
    <col min="1" max="1" width="9.25" style="2" bestFit="1" customWidth="1"/>
    <col min="2" max="2" width="9" style="2"/>
    <col min="3" max="3" width="13.375" style="2" bestFit="1" customWidth="1"/>
    <col min="4" max="4" width="25.25" style="2" bestFit="1" customWidth="1"/>
    <col min="5" max="5" width="10.875" style="2" bestFit="1" customWidth="1"/>
    <col min="6" max="6" width="11.375" style="2" bestFit="1" customWidth="1"/>
    <col min="7" max="7" width="9.625" style="2" bestFit="1" customWidth="1"/>
    <col min="8" max="9" width="9" style="2"/>
    <col min="10" max="10" width="9.375" style="2" bestFit="1" customWidth="1"/>
    <col min="11" max="11" width="14" style="2" bestFit="1" customWidth="1"/>
    <col min="12" max="12" width="15.125" style="2" bestFit="1" customWidth="1"/>
    <col min="13" max="13" width="15.25" style="2" bestFit="1" customWidth="1"/>
    <col min="14" max="14" width="14.875" style="2" bestFit="1" customWidth="1"/>
    <col min="15" max="15" width="12.5" style="2" bestFit="1" customWidth="1"/>
    <col min="16" max="17" width="15.5" style="2" customWidth="1"/>
    <col min="18" max="18" width="16.125" style="2" customWidth="1"/>
    <col min="19" max="20" width="15.5" style="2" customWidth="1"/>
    <col min="21" max="22" width="9" style="2"/>
    <col min="23" max="23" width="9.75" style="2" bestFit="1" customWidth="1"/>
    <col min="24" max="24" width="9.25" style="2" bestFit="1" customWidth="1"/>
    <col min="25" max="25" width="9" style="2"/>
    <col min="26" max="26" width="11.25" style="5" bestFit="1" customWidth="1"/>
    <col min="27" max="27" width="12.625" style="5" bestFit="1" customWidth="1"/>
    <col min="28" max="32" width="9" style="2"/>
    <col min="33" max="33" width="17.25" style="2" bestFit="1" customWidth="1"/>
    <col min="34" max="34" width="12.25" style="2" customWidth="1"/>
    <col min="35" max="36" width="9" style="2"/>
    <col min="37" max="37" width="9.75" style="2" bestFit="1" customWidth="1"/>
    <col min="38" max="38" width="9.25" style="2" bestFit="1" customWidth="1"/>
    <col min="39" max="39" width="9" style="2"/>
    <col min="40" max="40" width="10.125" style="5" bestFit="1" customWidth="1"/>
    <col min="41" max="41" width="12.625" style="5" bestFit="1" customWidth="1"/>
    <col min="42" max="48" width="12.625" style="5" customWidth="1"/>
    <col min="49" max="53" width="9" style="2"/>
    <col min="54" max="54" width="10.125" style="5" bestFit="1" customWidth="1"/>
    <col min="55" max="55" width="11.25" style="5" bestFit="1" customWidth="1"/>
    <col min="56" max="57" width="9" style="2"/>
    <col min="58" max="58" width="9.375" style="2" bestFit="1" customWidth="1"/>
    <col min="59" max="60" width="9" style="2"/>
    <col min="61" max="61" width="10.875" style="2" bestFit="1" customWidth="1"/>
    <col min="62" max="62" width="8.875" style="2" bestFit="1" customWidth="1"/>
    <col min="63" max="16384" width="9" style="2"/>
  </cols>
  <sheetData>
    <row r="1" spans="1:62" x14ac:dyDescent="0.65">
      <c r="A1" s="177" t="s">
        <v>0</v>
      </c>
      <c r="B1" s="177"/>
      <c r="C1" s="177"/>
      <c r="H1" s="177" t="s">
        <v>1</v>
      </c>
      <c r="I1" s="177"/>
      <c r="Q1" s="3"/>
      <c r="R1" s="177" t="s">
        <v>2</v>
      </c>
      <c r="S1" s="177"/>
      <c r="T1" s="4"/>
      <c r="V1" s="177" t="s">
        <v>3</v>
      </c>
      <c r="W1" s="177"/>
      <c r="AC1" s="177" t="s">
        <v>4</v>
      </c>
      <c r="AD1" s="177"/>
      <c r="AJ1" s="177" t="s">
        <v>5</v>
      </c>
      <c r="AK1" s="177"/>
      <c r="AL1" s="177"/>
      <c r="AQ1" s="176" t="s">
        <v>6</v>
      </c>
      <c r="AR1" s="176"/>
      <c r="AX1" s="177" t="s">
        <v>7</v>
      </c>
      <c r="AY1" s="177"/>
      <c r="AZ1" s="177"/>
      <c r="BA1" s="177"/>
      <c r="BB1" s="177"/>
      <c r="BE1" s="177" t="s">
        <v>8</v>
      </c>
      <c r="BF1" s="177"/>
      <c r="BG1" s="6"/>
    </row>
    <row r="2" spans="1:62" x14ac:dyDescent="0.65">
      <c r="A2" s="7" t="s">
        <v>9</v>
      </c>
      <c r="B2" s="7" t="s">
        <v>10</v>
      </c>
      <c r="C2" s="7" t="s">
        <v>11</v>
      </c>
      <c r="D2" s="7" t="s">
        <v>0</v>
      </c>
      <c r="E2" s="7" t="s">
        <v>12</v>
      </c>
      <c r="F2" s="8" t="s">
        <v>13</v>
      </c>
      <c r="H2" s="9" t="s">
        <v>14</v>
      </c>
      <c r="I2" s="9" t="s">
        <v>10</v>
      </c>
      <c r="J2" s="9" t="s">
        <v>15</v>
      </c>
      <c r="K2" s="9" t="s">
        <v>16</v>
      </c>
      <c r="L2" s="9" t="s">
        <v>17</v>
      </c>
      <c r="M2" s="10" t="s">
        <v>18</v>
      </c>
      <c r="N2" s="9" t="s">
        <v>19</v>
      </c>
      <c r="O2" s="9" t="s">
        <v>20</v>
      </c>
      <c r="P2" s="10" t="s">
        <v>21</v>
      </c>
      <c r="Q2" s="11"/>
      <c r="R2" s="9" t="s">
        <v>22</v>
      </c>
      <c r="S2" s="9" t="s">
        <v>23</v>
      </c>
      <c r="T2" s="9" t="s">
        <v>13</v>
      </c>
      <c r="V2" s="9" t="s">
        <v>22</v>
      </c>
      <c r="W2" s="9" t="s">
        <v>23</v>
      </c>
      <c r="X2" s="9" t="s">
        <v>24</v>
      </c>
      <c r="Y2" s="9" t="s">
        <v>25</v>
      </c>
      <c r="Z2" s="12" t="s">
        <v>26</v>
      </c>
      <c r="AA2" s="13" t="s">
        <v>27</v>
      </c>
      <c r="AC2" s="9" t="s">
        <v>22</v>
      </c>
      <c r="AD2" s="9" t="s">
        <v>23</v>
      </c>
      <c r="AE2" s="9" t="s">
        <v>24</v>
      </c>
      <c r="AF2" s="9" t="s">
        <v>25</v>
      </c>
      <c r="AG2" s="9" t="s">
        <v>26</v>
      </c>
      <c r="AH2" s="10" t="s">
        <v>27</v>
      </c>
      <c r="AJ2" s="9" t="s">
        <v>22</v>
      </c>
      <c r="AK2" s="9" t="s">
        <v>23</v>
      </c>
      <c r="AL2" s="9" t="s">
        <v>24</v>
      </c>
      <c r="AM2" s="9" t="s">
        <v>25</v>
      </c>
      <c r="AN2" s="12" t="s">
        <v>26</v>
      </c>
      <c r="AO2" s="13" t="s">
        <v>27</v>
      </c>
      <c r="AP2" s="14"/>
      <c r="AQ2" s="12" t="s">
        <v>22</v>
      </c>
      <c r="AR2" s="12" t="s">
        <v>23</v>
      </c>
      <c r="AS2" s="12" t="s">
        <v>24</v>
      </c>
      <c r="AT2" s="12" t="s">
        <v>25</v>
      </c>
      <c r="AU2" s="12" t="s">
        <v>26</v>
      </c>
      <c r="AV2" s="13" t="s">
        <v>27</v>
      </c>
      <c r="AX2" s="7" t="s">
        <v>22</v>
      </c>
      <c r="AY2" s="7" t="s">
        <v>23</v>
      </c>
      <c r="AZ2" s="7" t="s">
        <v>24</v>
      </c>
      <c r="BA2" s="7" t="s">
        <v>25</v>
      </c>
      <c r="BB2" s="15" t="s">
        <v>26</v>
      </c>
      <c r="BC2" s="16" t="s">
        <v>27</v>
      </c>
      <c r="BE2" s="9" t="s">
        <v>22</v>
      </c>
      <c r="BF2" s="9" t="s">
        <v>23</v>
      </c>
      <c r="BG2" s="9" t="s">
        <v>24</v>
      </c>
      <c r="BH2" s="9" t="s">
        <v>25</v>
      </c>
      <c r="BI2" s="9" t="s">
        <v>26</v>
      </c>
      <c r="BJ2" s="10" t="s">
        <v>27</v>
      </c>
    </row>
    <row r="3" spans="1:62" x14ac:dyDescent="0.65">
      <c r="A3" s="2">
        <v>1</v>
      </c>
      <c r="F3" s="2">
        <f>C3*D3*E3</f>
        <v>0</v>
      </c>
      <c r="M3" s="2">
        <f>J3*K3*L3</f>
        <v>0</v>
      </c>
      <c r="P3" s="2">
        <f>M3+N3+O3</f>
        <v>0</v>
      </c>
      <c r="Q3" s="3"/>
      <c r="R3" s="3"/>
      <c r="S3" s="3"/>
      <c r="T3" s="3"/>
      <c r="AA3" s="5">
        <f>X3*Z3</f>
        <v>0</v>
      </c>
      <c r="AH3" s="2">
        <f>AE3*AG3</f>
        <v>0</v>
      </c>
      <c r="AO3" s="5">
        <f>AL3*AN3</f>
        <v>0</v>
      </c>
      <c r="AV3" s="5">
        <f>AS3*AU3</f>
        <v>0</v>
      </c>
      <c r="BC3" s="5">
        <f>AZ3*BB3</f>
        <v>0</v>
      </c>
      <c r="BE3" s="3"/>
      <c r="BF3" s="3"/>
      <c r="BG3" s="3"/>
      <c r="BJ3" s="2">
        <f>BG3*BI3</f>
        <v>0</v>
      </c>
    </row>
    <row r="4" spans="1:62" x14ac:dyDescent="0.65">
      <c r="A4" s="2">
        <v>2</v>
      </c>
      <c r="F4" s="2">
        <f t="shared" ref="F4:F14" si="0">C4*D4*E4</f>
        <v>0</v>
      </c>
      <c r="M4" s="2">
        <f t="shared" ref="M4:M20" si="1">J4*K4*L4</f>
        <v>0</v>
      </c>
      <c r="P4" s="2">
        <f t="shared" ref="P4:P20" si="2">M4+N4+O4</f>
        <v>0</v>
      </c>
      <c r="Q4" s="3"/>
      <c r="R4" s="3"/>
      <c r="S4" s="3"/>
      <c r="T4" s="3"/>
      <c r="AA4" s="5">
        <f t="shared" ref="AA4:AA31" si="3">X4*Z4</f>
        <v>0</v>
      </c>
      <c r="AB4" s="3"/>
      <c r="AH4" s="2">
        <f t="shared" ref="AH4:AH28" si="4">AE4*AG4</f>
        <v>0</v>
      </c>
      <c r="AI4" s="3"/>
      <c r="AO4" s="5">
        <f t="shared" ref="AO4:AO28" si="5">AL4*AN4</f>
        <v>0</v>
      </c>
      <c r="AP4" s="17"/>
      <c r="AV4" s="5">
        <f t="shared" ref="AV4:AV28" si="6">AS4*AU4</f>
        <v>0</v>
      </c>
      <c r="BC4" s="5">
        <f t="shared" ref="BC4:BC28" si="7">AZ4*BB4</f>
        <v>0</v>
      </c>
      <c r="BE4" s="3"/>
      <c r="BF4" s="3"/>
      <c r="BG4" s="3"/>
      <c r="BJ4" s="2">
        <f t="shared" ref="BJ4:BJ28" si="8">BG4*BI4</f>
        <v>0</v>
      </c>
    </row>
    <row r="5" spans="1:62" x14ac:dyDescent="0.65">
      <c r="A5" s="2">
        <v>3</v>
      </c>
      <c r="F5" s="2">
        <f t="shared" si="0"/>
        <v>0</v>
      </c>
      <c r="M5" s="2">
        <f t="shared" si="1"/>
        <v>0</v>
      </c>
      <c r="P5" s="2">
        <f t="shared" si="2"/>
        <v>0</v>
      </c>
      <c r="Q5" s="3"/>
      <c r="R5" s="3"/>
      <c r="S5" s="3"/>
      <c r="T5" s="3"/>
      <c r="AA5" s="5">
        <f t="shared" si="3"/>
        <v>0</v>
      </c>
      <c r="AH5" s="2">
        <f t="shared" si="4"/>
        <v>0</v>
      </c>
      <c r="AO5" s="5">
        <f t="shared" si="5"/>
        <v>0</v>
      </c>
      <c r="AV5" s="5">
        <f t="shared" si="6"/>
        <v>0</v>
      </c>
      <c r="BC5" s="5">
        <f t="shared" si="7"/>
        <v>0</v>
      </c>
      <c r="BE5" s="3"/>
      <c r="BF5" s="3"/>
      <c r="BG5" s="3"/>
      <c r="BJ5" s="2">
        <f t="shared" si="8"/>
        <v>0</v>
      </c>
    </row>
    <row r="6" spans="1:62" x14ac:dyDescent="0.65">
      <c r="A6" s="2">
        <v>4</v>
      </c>
      <c r="F6" s="2">
        <f t="shared" si="0"/>
        <v>0</v>
      </c>
      <c r="M6" s="2">
        <f t="shared" si="1"/>
        <v>0</v>
      </c>
      <c r="P6" s="2">
        <f t="shared" si="2"/>
        <v>0</v>
      </c>
      <c r="Q6" s="3"/>
      <c r="R6" s="3"/>
      <c r="S6" s="3"/>
      <c r="T6" s="3"/>
      <c r="AA6" s="5">
        <f t="shared" si="3"/>
        <v>0</v>
      </c>
      <c r="AH6" s="2">
        <f t="shared" si="4"/>
        <v>0</v>
      </c>
      <c r="AO6" s="5">
        <f t="shared" si="5"/>
        <v>0</v>
      </c>
      <c r="AV6" s="5">
        <f t="shared" si="6"/>
        <v>0</v>
      </c>
      <c r="BC6" s="5">
        <f t="shared" si="7"/>
        <v>0</v>
      </c>
      <c r="BE6" s="3"/>
      <c r="BF6" s="3"/>
      <c r="BG6" s="3"/>
      <c r="BJ6" s="2">
        <f t="shared" si="8"/>
        <v>0</v>
      </c>
    </row>
    <row r="7" spans="1:62" x14ac:dyDescent="0.65">
      <c r="A7" s="2">
        <v>5</v>
      </c>
      <c r="F7" s="2">
        <f t="shared" si="0"/>
        <v>0</v>
      </c>
      <c r="M7" s="2">
        <f t="shared" si="1"/>
        <v>0</v>
      </c>
      <c r="P7" s="2">
        <f t="shared" si="2"/>
        <v>0</v>
      </c>
      <c r="Q7" s="3"/>
      <c r="R7" s="3"/>
      <c r="S7" s="3"/>
      <c r="T7" s="3"/>
      <c r="AA7" s="5">
        <f t="shared" si="3"/>
        <v>0</v>
      </c>
      <c r="AH7" s="2">
        <f t="shared" si="4"/>
        <v>0</v>
      </c>
      <c r="AO7" s="5">
        <f t="shared" si="5"/>
        <v>0</v>
      </c>
      <c r="AV7" s="5">
        <f t="shared" si="6"/>
        <v>0</v>
      </c>
      <c r="BC7" s="5">
        <f t="shared" si="7"/>
        <v>0</v>
      </c>
      <c r="BE7" s="3"/>
      <c r="BF7" s="3"/>
      <c r="BG7" s="3"/>
      <c r="BJ7" s="2">
        <f t="shared" si="8"/>
        <v>0</v>
      </c>
    </row>
    <row r="8" spans="1:62" x14ac:dyDescent="0.65">
      <c r="A8" s="2">
        <v>6</v>
      </c>
      <c r="F8" s="2">
        <f t="shared" si="0"/>
        <v>0</v>
      </c>
      <c r="M8" s="2">
        <f t="shared" si="1"/>
        <v>0</v>
      </c>
      <c r="P8" s="2">
        <f t="shared" si="2"/>
        <v>0</v>
      </c>
      <c r="Q8" s="3"/>
      <c r="R8" s="3"/>
      <c r="S8" s="3"/>
      <c r="T8" s="3"/>
      <c r="AA8" s="5">
        <f t="shared" si="3"/>
        <v>0</v>
      </c>
      <c r="AH8" s="2">
        <f t="shared" si="4"/>
        <v>0</v>
      </c>
      <c r="AO8" s="5">
        <f t="shared" si="5"/>
        <v>0</v>
      </c>
      <c r="AV8" s="5">
        <f t="shared" si="6"/>
        <v>0</v>
      </c>
      <c r="BC8" s="5">
        <f t="shared" si="7"/>
        <v>0</v>
      </c>
      <c r="BE8" s="3"/>
      <c r="BF8" s="3"/>
      <c r="BG8" s="3"/>
      <c r="BJ8" s="2">
        <f t="shared" si="8"/>
        <v>0</v>
      </c>
    </row>
    <row r="9" spans="1:62" x14ac:dyDescent="0.65">
      <c r="A9" s="2">
        <v>7</v>
      </c>
      <c r="F9" s="2">
        <f t="shared" si="0"/>
        <v>0</v>
      </c>
      <c r="M9" s="2">
        <f t="shared" si="1"/>
        <v>0</v>
      </c>
      <c r="P9" s="2">
        <f t="shared" si="2"/>
        <v>0</v>
      </c>
      <c r="Q9" s="3"/>
      <c r="R9" s="3"/>
      <c r="S9" s="3"/>
      <c r="T9" s="3"/>
      <c r="AA9" s="5">
        <f t="shared" si="3"/>
        <v>0</v>
      </c>
      <c r="AH9" s="2">
        <f t="shared" si="4"/>
        <v>0</v>
      </c>
      <c r="AO9" s="5">
        <f t="shared" si="5"/>
        <v>0</v>
      </c>
      <c r="AV9" s="5">
        <f t="shared" si="6"/>
        <v>0</v>
      </c>
      <c r="BC9" s="5">
        <f t="shared" si="7"/>
        <v>0</v>
      </c>
      <c r="BE9" s="3"/>
      <c r="BF9" s="3"/>
      <c r="BG9" s="3"/>
      <c r="BJ9" s="2">
        <f t="shared" si="8"/>
        <v>0</v>
      </c>
    </row>
    <row r="10" spans="1:62" x14ac:dyDescent="0.65">
      <c r="A10" s="2">
        <v>8</v>
      </c>
      <c r="F10" s="2">
        <f t="shared" si="0"/>
        <v>0</v>
      </c>
      <c r="M10" s="2">
        <f t="shared" si="1"/>
        <v>0</v>
      </c>
      <c r="P10" s="2">
        <f t="shared" si="2"/>
        <v>0</v>
      </c>
      <c r="Q10" s="3"/>
      <c r="R10" s="3"/>
      <c r="S10" s="3"/>
      <c r="T10" s="3"/>
      <c r="AA10" s="5">
        <f t="shared" si="3"/>
        <v>0</v>
      </c>
      <c r="AH10" s="2">
        <f t="shared" si="4"/>
        <v>0</v>
      </c>
      <c r="AO10" s="5">
        <f t="shared" si="5"/>
        <v>0</v>
      </c>
      <c r="AV10" s="5">
        <f t="shared" si="6"/>
        <v>0</v>
      </c>
      <c r="BC10" s="5">
        <f t="shared" si="7"/>
        <v>0</v>
      </c>
      <c r="BE10" s="3"/>
      <c r="BF10" s="3"/>
      <c r="BG10" s="3"/>
      <c r="BJ10" s="2">
        <f t="shared" si="8"/>
        <v>0</v>
      </c>
    </row>
    <row r="11" spans="1:62" x14ac:dyDescent="0.65">
      <c r="F11" s="3">
        <f t="shared" si="0"/>
        <v>0</v>
      </c>
      <c r="M11" s="2">
        <f t="shared" si="1"/>
        <v>0</v>
      </c>
      <c r="P11" s="3">
        <f t="shared" si="2"/>
        <v>0</v>
      </c>
      <c r="Q11" s="3"/>
      <c r="R11" s="3"/>
      <c r="S11" s="3"/>
      <c r="T11" s="3"/>
      <c r="AA11" s="5">
        <f t="shared" si="3"/>
        <v>0</v>
      </c>
      <c r="AH11" s="2">
        <f t="shared" si="4"/>
        <v>0</v>
      </c>
      <c r="AO11" s="5">
        <f>AL11*AN11</f>
        <v>0</v>
      </c>
      <c r="AV11" s="5">
        <f t="shared" si="6"/>
        <v>0</v>
      </c>
      <c r="BC11" s="5">
        <f t="shared" si="7"/>
        <v>0</v>
      </c>
      <c r="BE11" s="3"/>
      <c r="BF11" s="3"/>
      <c r="BG11" s="3"/>
      <c r="BJ11" s="2">
        <f t="shared" si="8"/>
        <v>0</v>
      </c>
    </row>
    <row r="12" spans="1:62" x14ac:dyDescent="0.65">
      <c r="F12" s="2">
        <f t="shared" si="0"/>
        <v>0</v>
      </c>
      <c r="M12" s="2">
        <f t="shared" si="1"/>
        <v>0</v>
      </c>
      <c r="P12" s="3">
        <f t="shared" si="2"/>
        <v>0</v>
      </c>
      <c r="Q12" s="3"/>
      <c r="R12" s="3"/>
      <c r="S12" s="3"/>
      <c r="T12" s="3"/>
      <c r="AA12" s="5">
        <f t="shared" si="3"/>
        <v>0</v>
      </c>
      <c r="AH12" s="2">
        <f t="shared" si="4"/>
        <v>0</v>
      </c>
      <c r="AO12" s="5">
        <f t="shared" si="5"/>
        <v>0</v>
      </c>
      <c r="AV12" s="5">
        <f t="shared" si="6"/>
        <v>0</v>
      </c>
      <c r="BC12" s="5">
        <f t="shared" si="7"/>
        <v>0</v>
      </c>
      <c r="BE12" s="3"/>
      <c r="BF12" s="3"/>
      <c r="BG12" s="3"/>
      <c r="BJ12" s="2">
        <f t="shared" si="8"/>
        <v>0</v>
      </c>
    </row>
    <row r="13" spans="1:62" x14ac:dyDescent="0.65">
      <c r="F13" s="2">
        <f t="shared" si="0"/>
        <v>0</v>
      </c>
      <c r="M13" s="2">
        <f t="shared" si="1"/>
        <v>0</v>
      </c>
      <c r="P13" s="3">
        <f t="shared" si="2"/>
        <v>0</v>
      </c>
      <c r="Q13" s="3"/>
      <c r="R13" s="3"/>
      <c r="S13" s="3"/>
      <c r="T13" s="3"/>
      <c r="AA13" s="5">
        <f t="shared" si="3"/>
        <v>0</v>
      </c>
      <c r="AH13" s="2">
        <f t="shared" si="4"/>
        <v>0</v>
      </c>
      <c r="AO13" s="5">
        <f t="shared" si="5"/>
        <v>0</v>
      </c>
      <c r="AV13" s="5">
        <f t="shared" si="6"/>
        <v>0</v>
      </c>
      <c r="BC13" s="5">
        <f t="shared" si="7"/>
        <v>0</v>
      </c>
      <c r="BE13" s="3"/>
      <c r="BF13" s="3"/>
      <c r="BG13" s="3"/>
      <c r="BJ13" s="2">
        <f t="shared" si="8"/>
        <v>0</v>
      </c>
    </row>
    <row r="14" spans="1:62" x14ac:dyDescent="0.65">
      <c r="F14" s="2">
        <f t="shared" si="0"/>
        <v>0</v>
      </c>
      <c r="M14" s="2">
        <f t="shared" si="1"/>
        <v>0</v>
      </c>
      <c r="P14" s="3">
        <f t="shared" si="2"/>
        <v>0</v>
      </c>
      <c r="Q14" s="3"/>
      <c r="R14" s="3"/>
      <c r="S14" s="3"/>
      <c r="T14" s="3"/>
      <c r="AA14" s="5">
        <f t="shared" si="3"/>
        <v>0</v>
      </c>
      <c r="AH14" s="2">
        <f t="shared" si="4"/>
        <v>0</v>
      </c>
      <c r="AO14" s="5">
        <f t="shared" si="5"/>
        <v>0</v>
      </c>
      <c r="AV14" s="5">
        <f t="shared" si="6"/>
        <v>0</v>
      </c>
      <c r="BC14" s="5">
        <f t="shared" si="7"/>
        <v>0</v>
      </c>
      <c r="BE14" s="3"/>
      <c r="BF14" s="3"/>
      <c r="BG14" s="3"/>
      <c r="BJ14" s="2">
        <f t="shared" si="8"/>
        <v>0</v>
      </c>
    </row>
    <row r="15" spans="1:62" x14ac:dyDescent="0.65">
      <c r="M15" s="2">
        <f t="shared" si="1"/>
        <v>0</v>
      </c>
      <c r="P15" s="3">
        <f t="shared" si="2"/>
        <v>0</v>
      </c>
      <c r="Q15" s="3"/>
      <c r="R15" s="3"/>
      <c r="S15" s="3"/>
      <c r="T15" s="3"/>
      <c r="AA15" s="5">
        <f t="shared" si="3"/>
        <v>0</v>
      </c>
      <c r="AH15" s="2">
        <f t="shared" si="4"/>
        <v>0</v>
      </c>
      <c r="AO15" s="5">
        <f t="shared" si="5"/>
        <v>0</v>
      </c>
      <c r="AV15" s="5">
        <f t="shared" si="6"/>
        <v>0</v>
      </c>
      <c r="BC15" s="5">
        <f t="shared" si="7"/>
        <v>0</v>
      </c>
      <c r="BE15" s="3"/>
      <c r="BF15" s="3"/>
      <c r="BG15" s="3"/>
      <c r="BJ15" s="2">
        <f t="shared" si="8"/>
        <v>0</v>
      </c>
    </row>
    <row r="16" spans="1:62" x14ac:dyDescent="0.65">
      <c r="M16" s="2">
        <f t="shared" si="1"/>
        <v>0</v>
      </c>
      <c r="P16" s="3">
        <f t="shared" si="2"/>
        <v>0</v>
      </c>
      <c r="Q16" s="3"/>
      <c r="R16" s="3"/>
      <c r="S16" s="3"/>
      <c r="T16" s="3"/>
      <c r="AA16" s="17">
        <f t="shared" si="3"/>
        <v>0</v>
      </c>
      <c r="AH16" s="2">
        <f t="shared" si="4"/>
        <v>0</v>
      </c>
      <c r="AO16" s="5">
        <f t="shared" si="5"/>
        <v>0</v>
      </c>
      <c r="AV16" s="5">
        <f t="shared" si="6"/>
        <v>0</v>
      </c>
      <c r="BC16" s="5">
        <f t="shared" si="7"/>
        <v>0</v>
      </c>
      <c r="BE16" s="3"/>
      <c r="BF16" s="3"/>
      <c r="BG16" s="3"/>
      <c r="BJ16" s="2">
        <f t="shared" si="8"/>
        <v>0</v>
      </c>
    </row>
    <row r="17" spans="10:62" x14ac:dyDescent="0.65">
      <c r="M17" s="2">
        <f t="shared" si="1"/>
        <v>0</v>
      </c>
      <c r="P17" s="3">
        <f t="shared" si="2"/>
        <v>0</v>
      </c>
      <c r="Q17" s="3"/>
      <c r="R17" s="3"/>
      <c r="S17" s="3"/>
      <c r="T17" s="3"/>
      <c r="AA17" s="17">
        <f t="shared" si="3"/>
        <v>0</v>
      </c>
      <c r="AH17" s="2">
        <f t="shared" si="4"/>
        <v>0</v>
      </c>
      <c r="AO17" s="5">
        <f t="shared" si="5"/>
        <v>0</v>
      </c>
      <c r="AV17" s="5">
        <f t="shared" si="6"/>
        <v>0</v>
      </c>
      <c r="BC17" s="5">
        <f t="shared" si="7"/>
        <v>0</v>
      </c>
      <c r="BE17" s="3"/>
      <c r="BF17" s="3"/>
      <c r="BG17" s="3"/>
      <c r="BJ17" s="2">
        <f t="shared" si="8"/>
        <v>0</v>
      </c>
    </row>
    <row r="18" spans="10:62" x14ac:dyDescent="0.65">
      <c r="M18" s="2">
        <f t="shared" si="1"/>
        <v>0</v>
      </c>
      <c r="P18" s="3">
        <f t="shared" si="2"/>
        <v>0</v>
      </c>
      <c r="Q18" s="3"/>
      <c r="R18" s="3"/>
      <c r="S18" s="3"/>
      <c r="T18" s="3"/>
      <c r="AA18" s="17">
        <f t="shared" si="3"/>
        <v>0</v>
      </c>
      <c r="AH18" s="2">
        <f t="shared" si="4"/>
        <v>0</v>
      </c>
      <c r="AO18" s="5">
        <f t="shared" si="5"/>
        <v>0</v>
      </c>
      <c r="AV18" s="5">
        <f t="shared" si="6"/>
        <v>0</v>
      </c>
      <c r="BC18" s="5">
        <f t="shared" si="7"/>
        <v>0</v>
      </c>
      <c r="BE18" s="3"/>
      <c r="BF18" s="3"/>
      <c r="BG18" s="3"/>
      <c r="BJ18" s="2">
        <f t="shared" si="8"/>
        <v>0</v>
      </c>
    </row>
    <row r="19" spans="10:62" x14ac:dyDescent="0.65">
      <c r="M19" s="2">
        <f t="shared" si="1"/>
        <v>0</v>
      </c>
      <c r="P19" s="3">
        <f t="shared" si="2"/>
        <v>0</v>
      </c>
      <c r="Q19" s="3"/>
      <c r="R19" s="3"/>
      <c r="S19" s="3"/>
      <c r="T19" s="3"/>
      <c r="AA19" s="17">
        <f t="shared" si="3"/>
        <v>0</v>
      </c>
      <c r="AH19" s="2">
        <f t="shared" si="4"/>
        <v>0</v>
      </c>
      <c r="AO19" s="5">
        <f t="shared" si="5"/>
        <v>0</v>
      </c>
      <c r="AV19" s="5">
        <f t="shared" si="6"/>
        <v>0</v>
      </c>
      <c r="BC19" s="5">
        <f t="shared" si="7"/>
        <v>0</v>
      </c>
      <c r="BE19" s="3"/>
      <c r="BF19" s="3"/>
      <c r="BG19" s="3"/>
      <c r="BJ19" s="2">
        <f t="shared" si="8"/>
        <v>0</v>
      </c>
    </row>
    <row r="20" spans="10:62" x14ac:dyDescent="0.65">
      <c r="M20" s="2">
        <f t="shared" si="1"/>
        <v>0</v>
      </c>
      <c r="P20" s="3">
        <f t="shared" si="2"/>
        <v>0</v>
      </c>
      <c r="Q20" s="3"/>
      <c r="R20" s="3"/>
      <c r="S20" s="3"/>
      <c r="T20" s="3"/>
      <c r="AA20" s="17">
        <f t="shared" si="3"/>
        <v>0</v>
      </c>
      <c r="AH20" s="2">
        <f t="shared" si="4"/>
        <v>0</v>
      </c>
      <c r="AO20" s="5">
        <f t="shared" si="5"/>
        <v>0</v>
      </c>
      <c r="AV20" s="5">
        <f t="shared" si="6"/>
        <v>0</v>
      </c>
      <c r="BC20" s="5">
        <f t="shared" si="7"/>
        <v>0</v>
      </c>
      <c r="BE20" s="3"/>
      <c r="BF20" s="3"/>
      <c r="BG20" s="3"/>
      <c r="BJ20" s="2">
        <f t="shared" si="8"/>
        <v>0</v>
      </c>
    </row>
    <row r="21" spans="10:62" x14ac:dyDescent="0.65">
      <c r="J21" s="3"/>
      <c r="L21" s="3"/>
      <c r="Q21" s="3"/>
      <c r="R21" s="3"/>
      <c r="S21" s="3"/>
      <c r="T21" s="3"/>
      <c r="AA21" s="17">
        <f t="shared" si="3"/>
        <v>0</v>
      </c>
      <c r="AH21" s="2">
        <f t="shared" si="4"/>
        <v>0</v>
      </c>
      <c r="AO21" s="5">
        <f t="shared" si="5"/>
        <v>0</v>
      </c>
      <c r="AV21" s="5">
        <f t="shared" si="6"/>
        <v>0</v>
      </c>
      <c r="BC21" s="5">
        <f t="shared" si="7"/>
        <v>0</v>
      </c>
      <c r="BE21" s="3"/>
      <c r="BF21" s="3"/>
      <c r="BG21" s="3"/>
      <c r="BJ21" s="2">
        <f t="shared" si="8"/>
        <v>0</v>
      </c>
    </row>
    <row r="22" spans="10:62" x14ac:dyDescent="0.65">
      <c r="J22" s="3"/>
      <c r="L22" s="3"/>
      <c r="Q22" s="3"/>
      <c r="R22" s="3"/>
      <c r="S22" s="3"/>
      <c r="T22" s="3"/>
      <c r="AA22" s="17">
        <f t="shared" si="3"/>
        <v>0</v>
      </c>
      <c r="AH22" s="2">
        <f t="shared" si="4"/>
        <v>0</v>
      </c>
      <c r="AO22" s="5">
        <f t="shared" si="5"/>
        <v>0</v>
      </c>
      <c r="AV22" s="5">
        <f t="shared" si="6"/>
        <v>0</v>
      </c>
      <c r="BC22" s="5">
        <f t="shared" si="7"/>
        <v>0</v>
      </c>
      <c r="BE22" s="3"/>
      <c r="BF22" s="3"/>
      <c r="BG22" s="3"/>
      <c r="BJ22" s="2">
        <f t="shared" si="8"/>
        <v>0</v>
      </c>
    </row>
    <row r="23" spans="10:62" x14ac:dyDescent="0.65">
      <c r="J23" s="3"/>
      <c r="L23" s="3"/>
      <c r="Q23" s="3"/>
      <c r="R23" s="3"/>
      <c r="S23" s="3"/>
      <c r="T23" s="3"/>
      <c r="AA23" s="17">
        <f t="shared" si="3"/>
        <v>0</v>
      </c>
      <c r="AH23" s="2">
        <f t="shared" si="4"/>
        <v>0</v>
      </c>
      <c r="AO23" s="5">
        <f t="shared" si="5"/>
        <v>0</v>
      </c>
      <c r="AV23" s="5">
        <f t="shared" si="6"/>
        <v>0</v>
      </c>
      <c r="BC23" s="5">
        <f t="shared" si="7"/>
        <v>0</v>
      </c>
      <c r="BE23" s="3"/>
      <c r="BF23" s="3"/>
      <c r="BG23" s="3"/>
      <c r="BJ23" s="2">
        <f t="shared" si="8"/>
        <v>0</v>
      </c>
    </row>
    <row r="24" spans="10:62" x14ac:dyDescent="0.65">
      <c r="J24" s="3"/>
      <c r="L24" s="3"/>
      <c r="Q24" s="3"/>
      <c r="R24" s="3"/>
      <c r="S24" s="3"/>
      <c r="T24" s="3"/>
      <c r="AA24" s="5">
        <f t="shared" si="3"/>
        <v>0</v>
      </c>
      <c r="AH24" s="2">
        <f t="shared" si="4"/>
        <v>0</v>
      </c>
      <c r="AO24" s="5">
        <f t="shared" si="5"/>
        <v>0</v>
      </c>
      <c r="AV24" s="5">
        <f t="shared" si="6"/>
        <v>0</v>
      </c>
      <c r="BC24" s="5">
        <f t="shared" si="7"/>
        <v>0</v>
      </c>
      <c r="BE24" s="3"/>
      <c r="BF24" s="3"/>
      <c r="BG24" s="3"/>
      <c r="BJ24" s="2">
        <f t="shared" si="8"/>
        <v>0</v>
      </c>
    </row>
    <row r="25" spans="10:62" x14ac:dyDescent="0.65">
      <c r="Q25" s="3"/>
      <c r="R25" s="3"/>
      <c r="S25" s="3"/>
      <c r="T25" s="3"/>
      <c r="AA25" s="5">
        <f t="shared" si="3"/>
        <v>0</v>
      </c>
      <c r="AH25" s="2">
        <f t="shared" si="4"/>
        <v>0</v>
      </c>
      <c r="AO25" s="5">
        <f t="shared" si="5"/>
        <v>0</v>
      </c>
      <c r="AV25" s="5">
        <f t="shared" si="6"/>
        <v>0</v>
      </c>
      <c r="BC25" s="5">
        <f t="shared" si="7"/>
        <v>0</v>
      </c>
      <c r="BE25" s="3"/>
      <c r="BF25" s="3"/>
      <c r="BG25" s="3"/>
      <c r="BJ25" s="2">
        <f t="shared" si="8"/>
        <v>0</v>
      </c>
    </row>
    <row r="26" spans="10:62" x14ac:dyDescent="0.65">
      <c r="Q26" s="3"/>
      <c r="R26" s="3"/>
      <c r="S26" s="3"/>
      <c r="T26" s="3"/>
      <c r="AA26" s="5">
        <f t="shared" si="3"/>
        <v>0</v>
      </c>
      <c r="AH26" s="2">
        <f t="shared" si="4"/>
        <v>0</v>
      </c>
      <c r="AO26" s="5">
        <f t="shared" si="5"/>
        <v>0</v>
      </c>
      <c r="AV26" s="5">
        <f t="shared" si="6"/>
        <v>0</v>
      </c>
      <c r="BC26" s="5">
        <f t="shared" si="7"/>
        <v>0</v>
      </c>
      <c r="BE26" s="3"/>
      <c r="BF26" s="3"/>
      <c r="BG26" s="3"/>
      <c r="BJ26" s="2">
        <f t="shared" si="8"/>
        <v>0</v>
      </c>
    </row>
    <row r="27" spans="10:62" x14ac:dyDescent="0.65">
      <c r="Q27" s="3"/>
      <c r="R27" s="3"/>
      <c r="S27" s="3"/>
      <c r="T27" s="3"/>
      <c r="AA27" s="5">
        <f t="shared" si="3"/>
        <v>0</v>
      </c>
      <c r="AH27" s="2">
        <f t="shared" si="4"/>
        <v>0</v>
      </c>
      <c r="AO27" s="5">
        <f t="shared" si="5"/>
        <v>0</v>
      </c>
      <c r="AV27" s="5">
        <f t="shared" si="6"/>
        <v>0</v>
      </c>
      <c r="BC27" s="5">
        <f t="shared" si="7"/>
        <v>0</v>
      </c>
      <c r="BE27" s="3"/>
      <c r="BF27" s="3"/>
      <c r="BG27" s="3"/>
      <c r="BJ27" s="2">
        <f t="shared" si="8"/>
        <v>0</v>
      </c>
    </row>
    <row r="28" spans="10:62" x14ac:dyDescent="0.65">
      <c r="Q28" s="3"/>
      <c r="R28" s="3"/>
      <c r="S28" s="3"/>
      <c r="T28" s="3"/>
      <c r="AA28" s="5">
        <f t="shared" si="3"/>
        <v>0</v>
      </c>
      <c r="AH28" s="2">
        <f t="shared" si="4"/>
        <v>0</v>
      </c>
      <c r="AO28" s="5">
        <f t="shared" si="5"/>
        <v>0</v>
      </c>
      <c r="AV28" s="5">
        <f t="shared" si="6"/>
        <v>0</v>
      </c>
      <c r="BC28" s="5">
        <f t="shared" si="7"/>
        <v>0</v>
      </c>
      <c r="BE28" s="3"/>
      <c r="BF28" s="3"/>
      <c r="BG28" s="3"/>
      <c r="BJ28" s="2">
        <f t="shared" si="8"/>
        <v>0</v>
      </c>
    </row>
    <row r="29" spans="10:62" x14ac:dyDescent="0.65">
      <c r="Q29" s="3"/>
      <c r="R29" s="3"/>
      <c r="S29" s="3"/>
      <c r="T29" s="3"/>
      <c r="AA29" s="5">
        <f t="shared" si="3"/>
        <v>0</v>
      </c>
      <c r="BE29" s="3"/>
      <c r="BF29" s="3"/>
      <c r="BG29" s="3"/>
    </row>
    <row r="30" spans="10:62" x14ac:dyDescent="0.65">
      <c r="Q30" s="3"/>
      <c r="R30" s="3"/>
      <c r="S30" s="3"/>
      <c r="T30" s="3"/>
      <c r="AA30" s="5">
        <f t="shared" si="3"/>
        <v>0</v>
      </c>
      <c r="BE30" s="3"/>
      <c r="BF30" s="3"/>
      <c r="BG30" s="3"/>
    </row>
    <row r="31" spans="10:62" x14ac:dyDescent="0.65">
      <c r="Q31" s="3"/>
      <c r="R31" s="3"/>
      <c r="S31" s="3"/>
      <c r="T31" s="3"/>
      <c r="AA31" s="5">
        <f t="shared" si="3"/>
        <v>0</v>
      </c>
      <c r="BE31" s="3"/>
      <c r="BF31" s="3"/>
      <c r="BG31" s="3"/>
    </row>
    <row r="32" spans="10:62" x14ac:dyDescent="0.65">
      <c r="Q32" s="3"/>
      <c r="R32" s="3"/>
      <c r="S32" s="3"/>
      <c r="T32" s="3"/>
      <c r="BE32" s="3"/>
      <c r="BF32" s="3"/>
      <c r="BG32" s="3"/>
    </row>
    <row r="33" spans="2:62" x14ac:dyDescent="0.65">
      <c r="Q33" s="3"/>
      <c r="R33" s="3"/>
      <c r="S33" s="3"/>
      <c r="T33" s="3"/>
      <c r="BE33" s="3"/>
      <c r="BF33" s="3"/>
      <c r="BG33" s="3"/>
    </row>
    <row r="34" spans="2:62" x14ac:dyDescent="0.65">
      <c r="E34" s="18" t="s">
        <v>21</v>
      </c>
      <c r="F34" s="19">
        <f>SUBTOTAL(9,F3:F30)</f>
        <v>0</v>
      </c>
      <c r="H34" s="20"/>
      <c r="J34" s="20"/>
      <c r="K34" s="20"/>
      <c r="L34" s="21" t="s">
        <v>21</v>
      </c>
      <c r="M34" s="19">
        <f>SUBTOTAL(9,M3:M33)</f>
        <v>0</v>
      </c>
      <c r="N34" s="19">
        <f t="shared" ref="N34:O34" si="9">SUBTOTAL(9,N3:N33)</f>
        <v>0</v>
      </c>
      <c r="O34" s="19">
        <f t="shared" si="9"/>
        <v>0</v>
      </c>
      <c r="P34" s="19">
        <f>SUBTOTAL(9,P3:P33)</f>
        <v>0</v>
      </c>
      <c r="Q34" s="3"/>
      <c r="R34" s="3"/>
      <c r="S34" s="22" t="s">
        <v>21</v>
      </c>
      <c r="T34" s="19">
        <f>SUBTOTAL(9,T3:T33)</f>
        <v>0</v>
      </c>
      <c r="Z34" s="23" t="s">
        <v>21</v>
      </c>
      <c r="AA34" s="24">
        <f>SUBTOTAL(9,AA3:AA33)</f>
        <v>0</v>
      </c>
      <c r="AG34" s="18" t="s">
        <v>21</v>
      </c>
      <c r="AH34" s="25">
        <f>SUBTOTAL(9,AH3:AH33)</f>
        <v>0</v>
      </c>
      <c r="AN34" s="23" t="s">
        <v>21</v>
      </c>
      <c r="AO34" s="26">
        <f>SUBTOTAL(9,AO3:AO33)</f>
        <v>0</v>
      </c>
      <c r="AP34" s="17"/>
      <c r="AQ34" s="17"/>
      <c r="AR34" s="17"/>
      <c r="AS34" s="17"/>
      <c r="AT34" s="17"/>
      <c r="AU34" s="14" t="s">
        <v>21</v>
      </c>
      <c r="AV34" s="26">
        <f>SUBTOTAL(9,AV3:AV33)</f>
        <v>0</v>
      </c>
      <c r="BB34" s="23" t="s">
        <v>21</v>
      </c>
      <c r="BC34" s="24">
        <f>SUBTOTAL(9,BC3:BC33)</f>
        <v>0</v>
      </c>
      <c r="BI34" s="18" t="s">
        <v>21</v>
      </c>
      <c r="BJ34" s="25">
        <f>SUBTOTAL(9,BJ3:BJ33)</f>
        <v>0</v>
      </c>
    </row>
    <row r="35" spans="2:62" x14ac:dyDescent="0.65">
      <c r="H35" s="20"/>
      <c r="J35" s="20"/>
      <c r="K35" s="20"/>
      <c r="L35" s="27"/>
      <c r="Q35" s="3"/>
      <c r="R35" s="3"/>
      <c r="S35" s="3"/>
      <c r="T35" s="3"/>
      <c r="AG35" s="18"/>
      <c r="AP35" s="17"/>
      <c r="AQ35" s="17"/>
      <c r="AR35" s="17"/>
      <c r="AS35" s="17"/>
      <c r="AT35" s="17"/>
      <c r="AU35" s="14"/>
      <c r="AV35" s="17"/>
      <c r="BI35" s="18"/>
    </row>
    <row r="36" spans="2:62" x14ac:dyDescent="0.65">
      <c r="E36" s="18" t="s">
        <v>28</v>
      </c>
      <c r="F36" s="28"/>
      <c r="H36" s="20"/>
      <c r="J36" s="20"/>
      <c r="K36" s="20"/>
      <c r="L36" s="27"/>
      <c r="O36" s="18" t="s">
        <v>28</v>
      </c>
      <c r="P36" s="28"/>
      <c r="Q36" s="3"/>
      <c r="R36" s="3"/>
      <c r="S36" s="22" t="s">
        <v>28</v>
      </c>
      <c r="T36" s="28"/>
      <c r="Z36" s="23" t="s">
        <v>28</v>
      </c>
      <c r="AA36" s="29"/>
      <c r="AG36" s="18" t="s">
        <v>28</v>
      </c>
      <c r="AH36" s="28"/>
      <c r="AN36" s="23" t="s">
        <v>28</v>
      </c>
      <c r="AO36" s="29"/>
      <c r="AP36" s="17"/>
      <c r="AQ36" s="17"/>
      <c r="AR36" s="17"/>
      <c r="AS36" s="17"/>
      <c r="AT36" s="17"/>
      <c r="AU36" s="14" t="s">
        <v>28</v>
      </c>
      <c r="AV36" s="29"/>
      <c r="BB36" s="23" t="s">
        <v>28</v>
      </c>
      <c r="BC36" s="29"/>
      <c r="BI36" s="18" t="s">
        <v>28</v>
      </c>
      <c r="BJ36" s="28"/>
    </row>
    <row r="37" spans="2:62" x14ac:dyDescent="0.65">
      <c r="E37" s="18"/>
      <c r="H37" s="20"/>
      <c r="J37" s="20"/>
      <c r="K37" s="20"/>
      <c r="L37" s="27"/>
      <c r="O37" s="18"/>
      <c r="Q37" s="3"/>
      <c r="R37" s="3"/>
      <c r="S37" s="22"/>
      <c r="T37" s="3"/>
      <c r="Z37" s="23"/>
      <c r="AG37" s="18"/>
      <c r="AN37" s="23"/>
      <c r="AP37" s="17"/>
      <c r="AQ37" s="17"/>
      <c r="AR37" s="17"/>
      <c r="AS37" s="17"/>
      <c r="AT37" s="17"/>
      <c r="AU37" s="14"/>
      <c r="AV37" s="17"/>
      <c r="BB37" s="23"/>
      <c r="BI37" s="18"/>
    </row>
    <row r="38" spans="2:62" x14ac:dyDescent="0.65">
      <c r="E38" s="18" t="s">
        <v>29</v>
      </c>
      <c r="F38" s="30">
        <f>F34+F36</f>
        <v>0</v>
      </c>
      <c r="H38" s="20"/>
      <c r="J38" s="20"/>
      <c r="K38" s="20"/>
      <c r="L38" s="20"/>
      <c r="O38" s="18" t="s">
        <v>29</v>
      </c>
      <c r="P38" s="30">
        <f>P34+P36</f>
        <v>0</v>
      </c>
      <c r="Q38" s="3"/>
      <c r="R38" s="3"/>
      <c r="S38" s="22" t="s">
        <v>29</v>
      </c>
      <c r="T38" s="30">
        <f>T34+T36</f>
        <v>0</v>
      </c>
      <c r="Z38" s="23" t="s">
        <v>29</v>
      </c>
      <c r="AA38" s="31">
        <f>AA34+AA36</f>
        <v>0</v>
      </c>
      <c r="AG38" s="18" t="s">
        <v>29</v>
      </c>
      <c r="AH38" s="32">
        <f>AH34+AH36</f>
        <v>0</v>
      </c>
      <c r="AN38" s="23" t="s">
        <v>29</v>
      </c>
      <c r="AO38" s="31">
        <f>AO34+AO36</f>
        <v>0</v>
      </c>
      <c r="AP38" s="17"/>
      <c r="AQ38" s="17"/>
      <c r="AR38" s="17"/>
      <c r="AS38" s="17"/>
      <c r="AT38" s="17"/>
      <c r="AU38" s="14" t="s">
        <v>29</v>
      </c>
      <c r="AV38" s="31">
        <f>AV34+AV36</f>
        <v>0</v>
      </c>
      <c r="BB38" s="23" t="s">
        <v>29</v>
      </c>
      <c r="BC38" s="31">
        <f>BC34+BC36</f>
        <v>0</v>
      </c>
      <c r="BI38" s="18" t="s">
        <v>29</v>
      </c>
      <c r="BJ38" s="30">
        <f>BJ34+BJ36</f>
        <v>0</v>
      </c>
    </row>
    <row r="39" spans="2:62" x14ac:dyDescent="0.65">
      <c r="E39" s="18"/>
      <c r="N39" s="3"/>
      <c r="Q39" s="3"/>
      <c r="R39" s="3"/>
      <c r="S39" s="3"/>
      <c r="T39" s="3"/>
      <c r="AP39" s="17"/>
      <c r="AQ39" s="17"/>
      <c r="AR39" s="17"/>
      <c r="AS39" s="17"/>
      <c r="AT39" s="17"/>
      <c r="AU39" s="17"/>
      <c r="AV39" s="17"/>
    </row>
    <row r="41" spans="2:62" ht="36" x14ac:dyDescent="0.8">
      <c r="P41" s="18" t="s">
        <v>30</v>
      </c>
      <c r="Q41" s="33">
        <f>P38+T38</f>
        <v>0</v>
      </c>
      <c r="AG41" s="18" t="s">
        <v>31</v>
      </c>
      <c r="AH41" s="33">
        <f>AA38+AH38+AO38+BC38+AV38+BJ38</f>
        <v>0</v>
      </c>
    </row>
    <row r="43" spans="2:62" x14ac:dyDescent="0.65">
      <c r="B43" s="3"/>
      <c r="C43" s="34" t="s">
        <v>32</v>
      </c>
      <c r="D43" s="34">
        <v>60</v>
      </c>
      <c r="E43" s="34" t="s">
        <v>33</v>
      </c>
      <c r="F43" s="34" t="s">
        <v>34</v>
      </c>
      <c r="G43" s="35"/>
      <c r="H43" s="35"/>
    </row>
    <row r="44" spans="2:62" ht="42" x14ac:dyDescent="0.95">
      <c r="B44" s="3"/>
      <c r="C44" s="35" t="s">
        <v>32</v>
      </c>
      <c r="D44" s="35">
        <v>50</v>
      </c>
      <c r="E44" s="35" t="s">
        <v>35</v>
      </c>
      <c r="F44" s="35" t="s">
        <v>36</v>
      </c>
      <c r="G44" s="35"/>
      <c r="H44" s="35"/>
      <c r="M44" s="36">
        <f>F38+P38+AA38+AO38+T38+BC38+AH38+BJ38+AV38</f>
        <v>0</v>
      </c>
    </row>
    <row r="45" spans="2:62" x14ac:dyDescent="0.65">
      <c r="C45" s="37" t="s">
        <v>1</v>
      </c>
      <c r="D45" s="37">
        <v>240</v>
      </c>
      <c r="E45" s="37" t="s">
        <v>37</v>
      </c>
      <c r="F45" s="37" t="s">
        <v>38</v>
      </c>
      <c r="H45" s="2" t="s">
        <v>39</v>
      </c>
    </row>
    <row r="46" spans="2:62" x14ac:dyDescent="0.65">
      <c r="C46" s="37" t="s">
        <v>1</v>
      </c>
      <c r="D46" s="38">
        <v>377.85</v>
      </c>
      <c r="E46" s="37" t="s">
        <v>37</v>
      </c>
      <c r="F46" s="37" t="s">
        <v>40</v>
      </c>
      <c r="G46" s="2" t="s">
        <v>41</v>
      </c>
    </row>
    <row r="47" spans="2:62" x14ac:dyDescent="0.65">
      <c r="G47" s="2" t="s">
        <v>42</v>
      </c>
    </row>
    <row r="51" spans="10:10" x14ac:dyDescent="0.65">
      <c r="J51" s="5"/>
    </row>
    <row r="72" spans="3:21" x14ac:dyDescent="0.65">
      <c r="U72" s="2">
        <v>20000</v>
      </c>
    </row>
    <row r="73" spans="3:21" x14ac:dyDescent="0.65">
      <c r="U73" s="2">
        <v>70000</v>
      </c>
    </row>
    <row r="74" spans="3:21" x14ac:dyDescent="0.65">
      <c r="U74" s="2">
        <v>75000</v>
      </c>
    </row>
    <row r="79" spans="3:21" x14ac:dyDescent="0.65">
      <c r="C79" s="18" t="s">
        <v>43</v>
      </c>
    </row>
  </sheetData>
  <mergeCells count="9">
    <mergeCell ref="AQ1:AR1"/>
    <mergeCell ref="AX1:BB1"/>
    <mergeCell ref="BE1:BF1"/>
    <mergeCell ref="A1:C1"/>
    <mergeCell ref="H1:I1"/>
    <mergeCell ref="R1:S1"/>
    <mergeCell ref="V1:W1"/>
    <mergeCell ref="AC1:AD1"/>
    <mergeCell ref="AJ1:A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view="pageBreakPreview" zoomScale="90" zoomScaleNormal="90" zoomScaleSheetLayoutView="90" workbookViewId="0">
      <selection activeCell="E2" sqref="E2:G2"/>
    </sheetView>
  </sheetViews>
  <sheetFormatPr defaultColWidth="9" defaultRowHeight="24" x14ac:dyDescent="0.55000000000000004"/>
  <cols>
    <col min="1" max="1" width="9" style="1"/>
    <col min="2" max="2" width="30.625" style="1" bestFit="1" customWidth="1"/>
    <col min="3" max="3" width="7.75" style="1" bestFit="1" customWidth="1"/>
    <col min="4" max="4" width="21.125" style="1" customWidth="1"/>
    <col min="5" max="5" width="6.625" style="1" bestFit="1" customWidth="1"/>
    <col min="6" max="6" width="12.375" style="1" customWidth="1"/>
    <col min="7" max="7" width="54.25" style="1" customWidth="1"/>
    <col min="8" max="16384" width="9" style="1"/>
  </cols>
  <sheetData>
    <row r="1" spans="1:7" ht="27.75" x14ac:dyDescent="0.65">
      <c r="A1" s="182" t="s">
        <v>75</v>
      </c>
      <c r="B1" s="182"/>
      <c r="C1" s="182"/>
      <c r="D1" s="182"/>
      <c r="E1" s="182"/>
      <c r="F1" s="182"/>
      <c r="G1" s="182"/>
    </row>
    <row r="2" spans="1:7" ht="27.75" x14ac:dyDescent="0.65">
      <c r="A2" s="181" t="str">
        <f>"แขวงทางหลวง"&amp;หน้าปก!$E$10&amp;""</f>
        <v>แขวงทางหลวงxxx</v>
      </c>
      <c r="B2" s="181"/>
      <c r="C2" s="181"/>
      <c r="D2" s="127"/>
      <c r="E2" s="181" t="str">
        <f>"สำนักงานทางหลวงที่ "&amp;หน้าปก!$L$10&amp;""</f>
        <v>สำนักงานทางหลวงที่ xxx</v>
      </c>
      <c r="F2" s="181"/>
      <c r="G2" s="181"/>
    </row>
    <row r="3" spans="1:7" x14ac:dyDescent="0.55000000000000004">
      <c r="A3" s="128"/>
      <c r="B3" s="128"/>
      <c r="C3" s="128"/>
      <c r="E3" s="128"/>
      <c r="F3" s="128"/>
      <c r="G3" s="128"/>
    </row>
    <row r="4" spans="1:7" s="45" customFormat="1" ht="48" x14ac:dyDescent="0.2">
      <c r="A4" s="43" t="s">
        <v>9</v>
      </c>
      <c r="B4" s="43" t="s">
        <v>10</v>
      </c>
      <c r="C4" s="44" t="s">
        <v>50</v>
      </c>
      <c r="D4" s="44" t="s">
        <v>53</v>
      </c>
      <c r="E4" s="44" t="s">
        <v>51</v>
      </c>
      <c r="F4" s="51" t="s">
        <v>13</v>
      </c>
      <c r="G4" s="46" t="s">
        <v>49</v>
      </c>
    </row>
    <row r="5" spans="1:7" x14ac:dyDescent="0.55000000000000004">
      <c r="A5" s="151">
        <v>1</v>
      </c>
      <c r="B5" s="153"/>
      <c r="C5" s="151"/>
      <c r="D5" s="151"/>
      <c r="E5" s="151"/>
      <c r="F5" s="152">
        <f>C5*D5*E5</f>
        <v>0</v>
      </c>
      <c r="G5" s="40"/>
    </row>
    <row r="6" spans="1:7" x14ac:dyDescent="0.55000000000000004">
      <c r="A6" s="137" t="str">
        <f>IF($B6="","",$A5+1)</f>
        <v/>
      </c>
      <c r="B6" s="146"/>
      <c r="C6" s="137"/>
      <c r="D6" s="137"/>
      <c r="E6" s="137"/>
      <c r="F6" s="145">
        <f t="shared" ref="F6:F14" si="0">C6*D6*E6</f>
        <v>0</v>
      </c>
      <c r="G6" s="59"/>
    </row>
    <row r="7" spans="1:7" x14ac:dyDescent="0.55000000000000004">
      <c r="A7" s="56" t="str">
        <f t="shared" ref="A7:A14" si="1">IF($B7="","",$A6+1)</f>
        <v/>
      </c>
      <c r="B7" s="57"/>
      <c r="C7" s="56"/>
      <c r="D7" s="56"/>
      <c r="E7" s="56"/>
      <c r="F7" s="58">
        <f t="shared" si="0"/>
        <v>0</v>
      </c>
      <c r="G7" s="59"/>
    </row>
    <row r="8" spans="1:7" x14ac:dyDescent="0.55000000000000004">
      <c r="A8" s="56" t="str">
        <f t="shared" si="1"/>
        <v/>
      </c>
      <c r="B8" s="57"/>
      <c r="C8" s="56"/>
      <c r="D8" s="56"/>
      <c r="E8" s="56"/>
      <c r="F8" s="58">
        <f t="shared" si="0"/>
        <v>0</v>
      </c>
      <c r="G8" s="59"/>
    </row>
    <row r="9" spans="1:7" x14ac:dyDescent="0.55000000000000004">
      <c r="A9" s="56" t="str">
        <f t="shared" si="1"/>
        <v/>
      </c>
      <c r="B9" s="57"/>
      <c r="C9" s="56"/>
      <c r="D9" s="56"/>
      <c r="E9" s="56"/>
      <c r="F9" s="58">
        <f t="shared" si="0"/>
        <v>0</v>
      </c>
      <c r="G9" s="59"/>
    </row>
    <row r="10" spans="1:7" x14ac:dyDescent="0.55000000000000004">
      <c r="A10" s="56" t="str">
        <f t="shared" si="1"/>
        <v/>
      </c>
      <c r="B10" s="57"/>
      <c r="C10" s="56"/>
      <c r="D10" s="56"/>
      <c r="E10" s="56"/>
      <c r="F10" s="58">
        <f t="shared" si="0"/>
        <v>0</v>
      </c>
      <c r="G10" s="59"/>
    </row>
    <row r="11" spans="1:7" x14ac:dyDescent="0.55000000000000004">
      <c r="A11" s="56" t="str">
        <f t="shared" si="1"/>
        <v/>
      </c>
      <c r="B11" s="57"/>
      <c r="C11" s="56"/>
      <c r="D11" s="56"/>
      <c r="E11" s="56"/>
      <c r="F11" s="58">
        <f t="shared" si="0"/>
        <v>0</v>
      </c>
      <c r="G11" s="59"/>
    </row>
    <row r="12" spans="1:7" x14ac:dyDescent="0.55000000000000004">
      <c r="A12" s="56" t="str">
        <f t="shared" si="1"/>
        <v/>
      </c>
      <c r="B12" s="57"/>
      <c r="C12" s="56"/>
      <c r="D12" s="56"/>
      <c r="E12" s="56"/>
      <c r="F12" s="58">
        <f t="shared" si="0"/>
        <v>0</v>
      </c>
      <c r="G12" s="59"/>
    </row>
    <row r="13" spans="1:7" x14ac:dyDescent="0.55000000000000004">
      <c r="A13" s="56" t="str">
        <f t="shared" si="1"/>
        <v/>
      </c>
      <c r="B13" s="59"/>
      <c r="C13" s="60"/>
      <c r="D13" s="60"/>
      <c r="E13" s="60"/>
      <c r="F13" s="61">
        <f t="shared" si="0"/>
        <v>0</v>
      </c>
      <c r="G13" s="59"/>
    </row>
    <row r="14" spans="1:7" x14ac:dyDescent="0.55000000000000004">
      <c r="A14" s="56" t="str">
        <f t="shared" si="1"/>
        <v/>
      </c>
      <c r="B14" s="59"/>
      <c r="C14" s="60"/>
      <c r="D14" s="60"/>
      <c r="E14" s="60"/>
      <c r="F14" s="61">
        <f t="shared" si="0"/>
        <v>0</v>
      </c>
      <c r="G14" s="59"/>
    </row>
    <row r="15" spans="1:7" x14ac:dyDescent="0.55000000000000004">
      <c r="A15" s="178" t="s">
        <v>29</v>
      </c>
      <c r="B15" s="179"/>
      <c r="C15" s="179"/>
      <c r="D15" s="179"/>
      <c r="E15" s="180"/>
      <c r="F15" s="49">
        <f>SUBTOTAL(109,F5:F14)</f>
        <v>0</v>
      </c>
      <c r="G15" s="39"/>
    </row>
    <row r="16" spans="1:7" x14ac:dyDescent="0.55000000000000004">
      <c r="A16" s="134"/>
      <c r="B16" s="134"/>
      <c r="C16" s="134"/>
      <c r="D16" s="134"/>
      <c r="E16" s="134"/>
      <c r="F16" s="135"/>
      <c r="G16" s="42"/>
    </row>
    <row r="17" spans="1:7" x14ac:dyDescent="0.55000000000000004">
      <c r="A17" s="41"/>
      <c r="B17" s="116" t="str">
        <f>"ลงชื่อ................................................หง.ขท."&amp;หน้าปก!$E$10&amp;""</f>
        <v>ลงชื่อ................................................หง.ขท.xxx</v>
      </c>
      <c r="C17" s="116"/>
      <c r="D17" s="116"/>
      <c r="E17" s="116" t="str">
        <f>"ลงชื่อ................................................ผอ.ขท."&amp;หน้าปก!$E$10&amp;""</f>
        <v>ลงชื่อ................................................ผอ.ขท.xxx</v>
      </c>
      <c r="F17" s="136"/>
      <c r="G17" s="116"/>
    </row>
    <row r="18" spans="1:7" x14ac:dyDescent="0.55000000000000004">
      <c r="A18" s="41"/>
      <c r="B18" s="125" t="s">
        <v>88</v>
      </c>
      <c r="C18" s="116"/>
      <c r="D18" s="116"/>
      <c r="E18" s="116" t="s">
        <v>88</v>
      </c>
      <c r="F18" s="136"/>
      <c r="G18" s="116"/>
    </row>
    <row r="19" spans="1:7" x14ac:dyDescent="0.55000000000000004">
      <c r="A19" s="41"/>
      <c r="B19" s="133"/>
      <c r="C19" s="116"/>
      <c r="D19" s="116"/>
      <c r="E19" s="116"/>
      <c r="F19" s="136"/>
      <c r="G19" s="116"/>
    </row>
    <row r="20" spans="1:7" x14ac:dyDescent="0.55000000000000004">
      <c r="A20" s="41"/>
      <c r="B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C20" s="116"/>
      <c r="D20" s="116"/>
      <c r="E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F20" s="136"/>
      <c r="G20" s="116"/>
    </row>
    <row r="21" spans="1:7" x14ac:dyDescent="0.55000000000000004">
      <c r="A21" s="41"/>
      <c r="B21" s="125" t="s">
        <v>88</v>
      </c>
      <c r="C21" s="116"/>
      <c r="D21" s="116"/>
      <c r="E21" s="116" t="s">
        <v>88</v>
      </c>
      <c r="F21" s="136"/>
      <c r="G21" s="116"/>
    </row>
    <row r="22" spans="1:7" x14ac:dyDescent="0.55000000000000004">
      <c r="A22" s="41"/>
      <c r="B22" s="42"/>
      <c r="C22" s="42"/>
      <c r="D22" s="42"/>
      <c r="E22" s="42"/>
      <c r="F22" s="47"/>
      <c r="G22" s="42"/>
    </row>
    <row r="23" spans="1:7" x14ac:dyDescent="0.55000000000000004">
      <c r="A23" s="41"/>
      <c r="B23" s="42"/>
      <c r="C23" s="42"/>
      <c r="D23" s="42"/>
      <c r="E23" s="42"/>
      <c r="F23" s="47"/>
      <c r="G23" s="42"/>
    </row>
    <row r="24" spans="1:7" x14ac:dyDescent="0.55000000000000004">
      <c r="A24" s="41"/>
      <c r="B24" s="42"/>
      <c r="C24" s="42"/>
      <c r="D24" s="42"/>
      <c r="E24" s="42"/>
      <c r="F24" s="47"/>
      <c r="G24" s="42"/>
    </row>
    <row r="25" spans="1:7" x14ac:dyDescent="0.55000000000000004">
      <c r="A25" s="41"/>
      <c r="B25" s="42"/>
      <c r="C25" s="42"/>
      <c r="D25" s="42"/>
      <c r="E25" s="42"/>
      <c r="F25" s="47"/>
      <c r="G25" s="42"/>
    </row>
    <row r="26" spans="1:7" x14ac:dyDescent="0.55000000000000004">
      <c r="A26" s="41"/>
      <c r="B26" s="42"/>
      <c r="C26" s="42"/>
      <c r="D26" s="42"/>
      <c r="E26" s="42"/>
      <c r="F26" s="42"/>
    </row>
    <row r="27" spans="1:7" x14ac:dyDescent="0.55000000000000004">
      <c r="A27" s="41"/>
      <c r="B27" s="42"/>
      <c r="C27" s="42"/>
      <c r="D27" s="42"/>
      <c r="E27" s="42"/>
      <c r="F27" s="42"/>
    </row>
    <row r="28" spans="1:7" x14ac:dyDescent="0.55000000000000004">
      <c r="A28" s="41"/>
      <c r="B28" s="42"/>
      <c r="C28" s="42"/>
      <c r="D28" s="42"/>
      <c r="E28" s="42"/>
      <c r="F28" s="42"/>
    </row>
    <row r="29" spans="1:7" x14ac:dyDescent="0.55000000000000004">
      <c r="A29" s="41"/>
      <c r="B29" s="42"/>
      <c r="C29" s="42"/>
      <c r="D29" s="42"/>
      <c r="E29" s="42"/>
      <c r="F29" s="42"/>
    </row>
    <row r="30" spans="1:7" x14ac:dyDescent="0.55000000000000004">
      <c r="A30" s="41"/>
      <c r="B30" s="42"/>
      <c r="C30" s="42"/>
      <c r="D30" s="42"/>
      <c r="E30" s="42"/>
      <c r="F30" s="42"/>
    </row>
    <row r="31" spans="1:7" x14ac:dyDescent="0.55000000000000004">
      <c r="A31" s="41"/>
      <c r="B31" s="42"/>
      <c r="C31" s="42"/>
      <c r="D31" s="42"/>
      <c r="E31" s="42"/>
      <c r="F31" s="42"/>
    </row>
    <row r="32" spans="1:7" x14ac:dyDescent="0.55000000000000004">
      <c r="A32" s="41"/>
      <c r="B32" s="42"/>
      <c r="C32" s="42"/>
      <c r="D32" s="42"/>
      <c r="E32" s="42"/>
      <c r="F32" s="42"/>
    </row>
    <row r="33" spans="1:6" x14ac:dyDescent="0.55000000000000004">
      <c r="A33" s="41"/>
      <c r="B33" s="42"/>
      <c r="C33" s="42"/>
      <c r="D33" s="42"/>
      <c r="E33" s="42"/>
      <c r="F33" s="42"/>
    </row>
    <row r="34" spans="1:6" x14ac:dyDescent="0.55000000000000004">
      <c r="A34" s="41"/>
      <c r="B34" s="42"/>
      <c r="C34" s="42"/>
      <c r="D34" s="42"/>
      <c r="E34" s="42"/>
      <c r="F34" s="42"/>
    </row>
    <row r="35" spans="1:6" x14ac:dyDescent="0.55000000000000004">
      <c r="A35" s="41"/>
      <c r="B35" s="42"/>
      <c r="C35" s="42"/>
      <c r="D35" s="42"/>
      <c r="E35" s="42"/>
      <c r="F35" s="42"/>
    </row>
    <row r="36" spans="1:6" x14ac:dyDescent="0.55000000000000004">
      <c r="A36" s="41"/>
      <c r="B36" s="42"/>
      <c r="C36" s="42"/>
      <c r="D36" s="42"/>
      <c r="E36" s="42"/>
      <c r="F36" s="42"/>
    </row>
    <row r="37" spans="1:6" x14ac:dyDescent="0.55000000000000004">
      <c r="A37" s="41"/>
      <c r="B37" s="42"/>
      <c r="C37" s="42"/>
      <c r="D37" s="42"/>
      <c r="E37" s="42"/>
      <c r="F37" s="42"/>
    </row>
    <row r="38" spans="1:6" x14ac:dyDescent="0.55000000000000004">
      <c r="A38" s="41"/>
      <c r="B38" s="42"/>
      <c r="C38" s="42"/>
      <c r="D38" s="42"/>
      <c r="E38" s="42"/>
      <c r="F38" s="42"/>
    </row>
    <row r="39" spans="1:6" x14ac:dyDescent="0.55000000000000004">
      <c r="A39" s="41"/>
      <c r="B39" s="42"/>
      <c r="C39" s="42"/>
      <c r="D39" s="42"/>
      <c r="E39" s="42"/>
      <c r="F39" s="42"/>
    </row>
    <row r="40" spans="1:6" x14ac:dyDescent="0.55000000000000004">
      <c r="A40" s="41"/>
      <c r="B40" s="42"/>
      <c r="C40" s="42"/>
      <c r="D40" s="42"/>
      <c r="E40" s="42"/>
      <c r="F40" s="42"/>
    </row>
    <row r="41" spans="1:6" x14ac:dyDescent="0.55000000000000004">
      <c r="A41" s="41"/>
      <c r="B41" s="42"/>
      <c r="C41" s="42"/>
      <c r="D41" s="42"/>
      <c r="E41" s="42"/>
      <c r="F41" s="42"/>
    </row>
  </sheetData>
  <mergeCells count="4">
    <mergeCell ref="A15:E15"/>
    <mergeCell ref="A2:C2"/>
    <mergeCell ref="A1:G1"/>
    <mergeCell ref="E2:G2"/>
  </mergeCells>
  <printOptions horizontalCentered="1"/>
  <pageMargins left="0.5" right="0.5" top="1" bottom="0.2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view="pageBreakPreview" zoomScale="90" zoomScaleNormal="90" zoomScaleSheetLayoutView="90" workbookViewId="0">
      <selection activeCell="E3" sqref="E3"/>
    </sheetView>
  </sheetViews>
  <sheetFormatPr defaultColWidth="9" defaultRowHeight="24" x14ac:dyDescent="0.55000000000000004"/>
  <cols>
    <col min="1" max="1" width="9" style="1"/>
    <col min="2" max="2" width="30.625" style="1" bestFit="1" customWidth="1"/>
    <col min="3" max="3" width="7.75" style="1" bestFit="1" customWidth="1"/>
    <col min="4" max="4" width="21.125" style="1" customWidth="1"/>
    <col min="5" max="5" width="6.625" style="1" bestFit="1" customWidth="1"/>
    <col min="6" max="6" width="12.375" style="1" customWidth="1"/>
    <col min="7" max="7" width="54.25" style="1" customWidth="1"/>
    <col min="8" max="16384" width="9" style="1"/>
  </cols>
  <sheetData>
    <row r="1" spans="1:7" ht="27.75" x14ac:dyDescent="0.65">
      <c r="A1" s="182" t="s">
        <v>75</v>
      </c>
      <c r="B1" s="182"/>
      <c r="C1" s="182"/>
      <c r="D1" s="182"/>
      <c r="E1" s="182"/>
      <c r="F1" s="182"/>
      <c r="G1" s="182"/>
    </row>
    <row r="2" spans="1:7" ht="27.75" x14ac:dyDescent="0.65">
      <c r="A2" s="181" t="str">
        <f>"แขวงทางหลวง"&amp;หน้าปก!$E$10&amp;""</f>
        <v>แขวงทางหลวงxxx</v>
      </c>
      <c r="B2" s="181"/>
      <c r="C2" s="181"/>
      <c r="D2" s="127"/>
      <c r="E2" s="181" t="str">
        <f>"สำนักงานทางหลวงที่ "&amp;หน้าปก!$L$10&amp;""</f>
        <v>สำนักงานทางหลวงที่ xxx</v>
      </c>
      <c r="F2" s="181"/>
      <c r="G2" s="181"/>
    </row>
    <row r="3" spans="1:7" x14ac:dyDescent="0.55000000000000004">
      <c r="A3" s="131"/>
      <c r="B3" s="131"/>
      <c r="C3" s="131"/>
      <c r="E3" s="131"/>
      <c r="F3" s="131"/>
      <c r="G3" s="131"/>
    </row>
    <row r="4" spans="1:7" s="45" customFormat="1" ht="48" x14ac:dyDescent="0.2">
      <c r="A4" s="43" t="s">
        <v>9</v>
      </c>
      <c r="B4" s="43" t="s">
        <v>10</v>
      </c>
      <c r="C4" s="44" t="s">
        <v>50</v>
      </c>
      <c r="D4" s="150" t="s">
        <v>109</v>
      </c>
      <c r="E4" s="44" t="s">
        <v>51</v>
      </c>
      <c r="F4" s="51" t="s">
        <v>13</v>
      </c>
      <c r="G4" s="46" t="s">
        <v>49</v>
      </c>
    </row>
    <row r="5" spans="1:7" x14ac:dyDescent="0.55000000000000004">
      <c r="A5" s="151">
        <v>1</v>
      </c>
      <c r="B5" s="65"/>
      <c r="C5" s="67"/>
      <c r="D5" s="67"/>
      <c r="E5" s="67"/>
      <c r="F5" s="152">
        <f>C5*D5*E5</f>
        <v>0</v>
      </c>
      <c r="G5" s="40"/>
    </row>
    <row r="6" spans="1:7" x14ac:dyDescent="0.55000000000000004">
      <c r="A6" s="137" t="str">
        <f>IF($B6="","",$A5+1)</f>
        <v/>
      </c>
      <c r="B6" s="66"/>
      <c r="C6" s="137"/>
      <c r="D6" s="137"/>
      <c r="E6" s="137"/>
      <c r="F6" s="145">
        <f t="shared" ref="F6:F14" si="0">C6*D6*E6</f>
        <v>0</v>
      </c>
      <c r="G6" s="59"/>
    </row>
    <row r="7" spans="1:7" x14ac:dyDescent="0.55000000000000004">
      <c r="A7" s="56" t="str">
        <f t="shared" ref="A7:A14" si="1">IF($B7="","",$A6+1)</f>
        <v/>
      </c>
      <c r="B7" s="57"/>
      <c r="C7" s="56"/>
      <c r="D7" s="56"/>
      <c r="E7" s="56"/>
      <c r="F7" s="58">
        <f t="shared" si="0"/>
        <v>0</v>
      </c>
      <c r="G7" s="59"/>
    </row>
    <row r="8" spans="1:7" x14ac:dyDescent="0.55000000000000004">
      <c r="A8" s="56" t="str">
        <f t="shared" si="1"/>
        <v/>
      </c>
      <c r="B8" s="57"/>
      <c r="C8" s="56"/>
      <c r="D8" s="56"/>
      <c r="E8" s="56"/>
      <c r="F8" s="58">
        <f t="shared" si="0"/>
        <v>0</v>
      </c>
      <c r="G8" s="59"/>
    </row>
    <row r="9" spans="1:7" x14ac:dyDescent="0.55000000000000004">
      <c r="A9" s="56" t="str">
        <f t="shared" si="1"/>
        <v/>
      </c>
      <c r="B9" s="57"/>
      <c r="C9" s="56"/>
      <c r="D9" s="56"/>
      <c r="E9" s="56"/>
      <c r="F9" s="58">
        <f t="shared" si="0"/>
        <v>0</v>
      </c>
      <c r="G9" s="59"/>
    </row>
    <row r="10" spans="1:7" x14ac:dyDescent="0.55000000000000004">
      <c r="A10" s="56" t="str">
        <f t="shared" si="1"/>
        <v/>
      </c>
      <c r="B10" s="57"/>
      <c r="C10" s="56"/>
      <c r="D10" s="56"/>
      <c r="E10" s="56"/>
      <c r="F10" s="58">
        <f t="shared" si="0"/>
        <v>0</v>
      </c>
      <c r="G10" s="59"/>
    </row>
    <row r="11" spans="1:7" x14ac:dyDescent="0.55000000000000004">
      <c r="A11" s="56" t="str">
        <f t="shared" si="1"/>
        <v/>
      </c>
      <c r="B11" s="57"/>
      <c r="C11" s="56"/>
      <c r="D11" s="56"/>
      <c r="E11" s="56"/>
      <c r="F11" s="58">
        <f t="shared" si="0"/>
        <v>0</v>
      </c>
      <c r="G11" s="59"/>
    </row>
    <row r="12" spans="1:7" x14ac:dyDescent="0.55000000000000004">
      <c r="A12" s="56" t="str">
        <f t="shared" si="1"/>
        <v/>
      </c>
      <c r="B12" s="57"/>
      <c r="C12" s="56"/>
      <c r="D12" s="56"/>
      <c r="E12" s="56"/>
      <c r="F12" s="58">
        <f t="shared" si="0"/>
        <v>0</v>
      </c>
      <c r="G12" s="59"/>
    </row>
    <row r="13" spans="1:7" x14ac:dyDescent="0.55000000000000004">
      <c r="A13" s="56" t="str">
        <f t="shared" si="1"/>
        <v/>
      </c>
      <c r="B13" s="59"/>
      <c r="C13" s="60"/>
      <c r="D13" s="60"/>
      <c r="E13" s="60"/>
      <c r="F13" s="61">
        <f t="shared" si="0"/>
        <v>0</v>
      </c>
      <c r="G13" s="59"/>
    </row>
    <row r="14" spans="1:7" x14ac:dyDescent="0.55000000000000004">
      <c r="A14" s="56" t="str">
        <f t="shared" si="1"/>
        <v/>
      </c>
      <c r="B14" s="59"/>
      <c r="C14" s="60"/>
      <c r="D14" s="60"/>
      <c r="E14" s="60"/>
      <c r="F14" s="61">
        <f t="shared" si="0"/>
        <v>0</v>
      </c>
      <c r="G14" s="59"/>
    </row>
    <row r="15" spans="1:7" x14ac:dyDescent="0.55000000000000004">
      <c r="A15" s="178" t="s">
        <v>29</v>
      </c>
      <c r="B15" s="179"/>
      <c r="C15" s="179"/>
      <c r="D15" s="179"/>
      <c r="E15" s="180"/>
      <c r="F15" s="49">
        <f>SUBTOTAL(109,F5:F14)</f>
        <v>0</v>
      </c>
      <c r="G15" s="39"/>
    </row>
    <row r="16" spans="1:7" x14ac:dyDescent="0.55000000000000004">
      <c r="A16" s="134"/>
      <c r="B16" s="134"/>
      <c r="C16" s="134"/>
      <c r="D16" s="134"/>
      <c r="E16" s="134"/>
      <c r="F16" s="135"/>
      <c r="G16" s="42"/>
    </row>
    <row r="17" spans="1:7" x14ac:dyDescent="0.55000000000000004">
      <c r="A17" s="41"/>
      <c r="B17" s="116" t="str">
        <f>"ลงชื่อ................................................หง.ขท."&amp;หน้าปก!$E$10&amp;""</f>
        <v>ลงชื่อ................................................หง.ขท.xxx</v>
      </c>
      <c r="C17" s="116"/>
      <c r="D17" s="116"/>
      <c r="E17" s="116" t="str">
        <f>"ลงชื่อ................................................ผอ.ขท."&amp;หน้าปก!$E$10&amp;""</f>
        <v>ลงชื่อ................................................ผอ.ขท.xxx</v>
      </c>
      <c r="F17" s="136"/>
      <c r="G17" s="116"/>
    </row>
    <row r="18" spans="1:7" x14ac:dyDescent="0.55000000000000004">
      <c r="A18" s="41"/>
      <c r="B18" s="133" t="s">
        <v>88</v>
      </c>
      <c r="C18" s="116"/>
      <c r="D18" s="116"/>
      <c r="E18" s="116" t="s">
        <v>88</v>
      </c>
      <c r="F18" s="136"/>
      <c r="G18" s="116"/>
    </row>
    <row r="19" spans="1:7" x14ac:dyDescent="0.55000000000000004">
      <c r="A19" s="41"/>
      <c r="B19" s="133"/>
      <c r="C19" s="116"/>
      <c r="D19" s="116"/>
      <c r="E19" s="116"/>
      <c r="F19" s="136"/>
      <c r="G19" s="116"/>
    </row>
    <row r="20" spans="1:7" x14ac:dyDescent="0.55000000000000004">
      <c r="A20" s="41"/>
      <c r="B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C20" s="116"/>
      <c r="D20" s="116"/>
      <c r="E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F20" s="136"/>
      <c r="G20" s="116"/>
    </row>
    <row r="21" spans="1:7" x14ac:dyDescent="0.55000000000000004">
      <c r="A21" s="41"/>
      <c r="B21" s="133" t="s">
        <v>88</v>
      </c>
      <c r="C21" s="116"/>
      <c r="D21" s="116"/>
      <c r="E21" s="116" t="s">
        <v>88</v>
      </c>
      <c r="F21" s="136"/>
      <c r="G21" s="116"/>
    </row>
    <row r="22" spans="1:7" x14ac:dyDescent="0.55000000000000004">
      <c r="A22" s="41"/>
      <c r="B22" s="42"/>
      <c r="C22" s="42"/>
      <c r="D22" s="42"/>
      <c r="E22" s="42"/>
      <c r="F22" s="47"/>
      <c r="G22" s="42"/>
    </row>
    <row r="23" spans="1:7" x14ac:dyDescent="0.55000000000000004">
      <c r="A23" s="41"/>
      <c r="B23" s="42"/>
      <c r="C23" s="42"/>
      <c r="D23" s="42"/>
      <c r="E23" s="42"/>
      <c r="F23" s="47"/>
      <c r="G23" s="42"/>
    </row>
    <row r="24" spans="1:7" x14ac:dyDescent="0.55000000000000004">
      <c r="A24" s="41"/>
      <c r="B24" s="42"/>
      <c r="C24" s="42"/>
      <c r="D24" s="42"/>
      <c r="E24" s="42"/>
      <c r="F24" s="47"/>
      <c r="G24" s="42"/>
    </row>
    <row r="25" spans="1:7" x14ac:dyDescent="0.55000000000000004">
      <c r="A25" s="41"/>
      <c r="B25" s="42"/>
      <c r="C25" s="42"/>
      <c r="D25" s="42"/>
      <c r="E25" s="42"/>
      <c r="F25" s="47"/>
      <c r="G25" s="42"/>
    </row>
    <row r="26" spans="1:7" x14ac:dyDescent="0.55000000000000004">
      <c r="A26" s="41"/>
      <c r="B26" s="42"/>
      <c r="C26" s="42"/>
      <c r="D26" s="42"/>
      <c r="E26" s="42"/>
      <c r="F26" s="42"/>
    </row>
    <row r="27" spans="1:7" x14ac:dyDescent="0.55000000000000004">
      <c r="A27" s="41"/>
      <c r="B27" s="42"/>
      <c r="C27" s="42"/>
      <c r="D27" s="42"/>
      <c r="E27" s="42"/>
      <c r="F27" s="42"/>
    </row>
    <row r="28" spans="1:7" x14ac:dyDescent="0.55000000000000004">
      <c r="A28" s="41"/>
      <c r="B28" s="42"/>
      <c r="C28" s="42"/>
      <c r="D28" s="42"/>
      <c r="E28" s="42"/>
      <c r="F28" s="42"/>
    </row>
    <row r="29" spans="1:7" x14ac:dyDescent="0.55000000000000004">
      <c r="A29" s="41"/>
      <c r="B29" s="42"/>
      <c r="C29" s="42"/>
      <c r="D29" s="42"/>
      <c r="E29" s="42"/>
      <c r="F29" s="42"/>
    </row>
    <row r="30" spans="1:7" x14ac:dyDescent="0.55000000000000004">
      <c r="A30" s="41"/>
      <c r="B30" s="42"/>
      <c r="C30" s="42"/>
      <c r="D30" s="42"/>
      <c r="E30" s="42"/>
      <c r="F30" s="42"/>
    </row>
    <row r="31" spans="1:7" x14ac:dyDescent="0.55000000000000004">
      <c r="A31" s="41"/>
      <c r="B31" s="42"/>
      <c r="C31" s="42"/>
      <c r="D31" s="42"/>
      <c r="E31" s="42"/>
      <c r="F31" s="42"/>
    </row>
    <row r="32" spans="1:7" x14ac:dyDescent="0.55000000000000004">
      <c r="A32" s="41"/>
      <c r="B32" s="42"/>
      <c r="C32" s="42"/>
      <c r="D32" s="42"/>
      <c r="E32" s="42"/>
      <c r="F32" s="42"/>
    </row>
    <row r="33" spans="1:6" x14ac:dyDescent="0.55000000000000004">
      <c r="A33" s="41"/>
      <c r="B33" s="42"/>
      <c r="C33" s="42"/>
      <c r="D33" s="42"/>
      <c r="E33" s="42"/>
      <c r="F33" s="42"/>
    </row>
    <row r="34" spans="1:6" x14ac:dyDescent="0.55000000000000004">
      <c r="A34" s="41"/>
      <c r="B34" s="42"/>
      <c r="C34" s="42"/>
      <c r="D34" s="42"/>
      <c r="E34" s="42"/>
      <c r="F34" s="42"/>
    </row>
    <row r="35" spans="1:6" x14ac:dyDescent="0.55000000000000004">
      <c r="A35" s="41"/>
      <c r="B35" s="42"/>
      <c r="C35" s="42"/>
      <c r="D35" s="42"/>
      <c r="E35" s="42"/>
      <c r="F35" s="42"/>
    </row>
    <row r="36" spans="1:6" x14ac:dyDescent="0.55000000000000004">
      <c r="A36" s="41"/>
      <c r="B36" s="42"/>
      <c r="C36" s="42"/>
      <c r="D36" s="42"/>
      <c r="E36" s="42"/>
      <c r="F36" s="42"/>
    </row>
    <row r="37" spans="1:6" x14ac:dyDescent="0.55000000000000004">
      <c r="A37" s="41"/>
      <c r="B37" s="42"/>
      <c r="C37" s="42"/>
      <c r="D37" s="42"/>
      <c r="E37" s="42"/>
      <c r="F37" s="42"/>
    </row>
    <row r="38" spans="1:6" x14ac:dyDescent="0.55000000000000004">
      <c r="A38" s="41"/>
      <c r="B38" s="42"/>
      <c r="C38" s="42"/>
      <c r="D38" s="42"/>
      <c r="E38" s="42"/>
      <c r="F38" s="42"/>
    </row>
    <row r="39" spans="1:6" x14ac:dyDescent="0.55000000000000004">
      <c r="A39" s="41"/>
      <c r="B39" s="42"/>
      <c r="C39" s="42"/>
      <c r="D39" s="42"/>
      <c r="E39" s="42"/>
      <c r="F39" s="42"/>
    </row>
    <row r="40" spans="1:6" x14ac:dyDescent="0.55000000000000004">
      <c r="A40" s="41"/>
      <c r="B40" s="42"/>
      <c r="C40" s="42"/>
      <c r="D40" s="42"/>
      <c r="E40" s="42"/>
      <c r="F40" s="42"/>
    </row>
    <row r="41" spans="1:6" x14ac:dyDescent="0.55000000000000004">
      <c r="A41" s="41"/>
      <c r="B41" s="42"/>
      <c r="C41" s="42"/>
      <c r="D41" s="42"/>
      <c r="E41" s="42"/>
      <c r="F41" s="42"/>
    </row>
  </sheetData>
  <mergeCells count="4">
    <mergeCell ref="A1:G1"/>
    <mergeCell ref="A2:C2"/>
    <mergeCell ref="E2:G2"/>
    <mergeCell ref="A15:E15"/>
  </mergeCells>
  <printOptions horizontalCentered="1"/>
  <pageMargins left="0.5" right="0.5" top="1" bottom="0.2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1"/>
  <sheetViews>
    <sheetView view="pageBreakPreview" zoomScale="90" zoomScaleNormal="100" zoomScaleSheetLayoutView="90" workbookViewId="0">
      <selection activeCell="F3" sqref="F3"/>
    </sheetView>
  </sheetViews>
  <sheetFormatPr defaultColWidth="9" defaultRowHeight="24" x14ac:dyDescent="0.55000000000000004"/>
  <cols>
    <col min="1" max="1" width="7.25" style="1" bestFit="1" customWidth="1"/>
    <col min="2" max="2" width="31.125" style="1" bestFit="1" customWidth="1"/>
    <col min="3" max="3" width="6.625" style="1" bestFit="1" customWidth="1"/>
    <col min="4" max="4" width="9.375" style="1" bestFit="1" customWidth="1"/>
    <col min="5" max="5" width="9.875" style="1" customWidth="1"/>
    <col min="6" max="6" width="11.625" style="1" bestFit="1" customWidth="1"/>
    <col min="7" max="7" width="14.875" style="1" bestFit="1" customWidth="1"/>
    <col min="8" max="8" width="10.5" style="1" bestFit="1" customWidth="1"/>
    <col min="9" max="9" width="11.25" style="1" bestFit="1" customWidth="1"/>
    <col min="10" max="10" width="27.875" style="1" customWidth="1"/>
    <col min="11" max="16384" width="9" style="1"/>
  </cols>
  <sheetData>
    <row r="1" spans="1:10" ht="27.75" x14ac:dyDescent="0.65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/>
      <c r="E2" s="181"/>
      <c r="F2" s="181" t="str">
        <f>"สำนักงานทางหลวงที่ "&amp;หน้าปก!$L$10&amp;""</f>
        <v>สำนักงานทางหลวงที่ xxx</v>
      </c>
      <c r="G2" s="181"/>
      <c r="H2" s="181"/>
      <c r="I2" s="181"/>
      <c r="J2" s="181"/>
    </row>
    <row r="3" spans="1:10" x14ac:dyDescent="0.55000000000000004">
      <c r="A3" s="130"/>
      <c r="B3" s="130"/>
      <c r="C3" s="130"/>
      <c r="D3" s="130"/>
      <c r="E3" s="130"/>
      <c r="F3" s="131"/>
      <c r="G3" s="131"/>
      <c r="H3" s="131"/>
      <c r="I3" s="131"/>
      <c r="J3" s="131"/>
    </row>
    <row r="4" spans="1:10" s="50" customFormat="1" ht="48" x14ac:dyDescent="0.2">
      <c r="A4" s="43" t="s">
        <v>14</v>
      </c>
      <c r="B4" s="43" t="s">
        <v>10</v>
      </c>
      <c r="C4" s="44" t="s">
        <v>50</v>
      </c>
      <c r="D4" s="44" t="s">
        <v>54</v>
      </c>
      <c r="E4" s="44" t="s">
        <v>52</v>
      </c>
      <c r="F4" s="51" t="s">
        <v>1</v>
      </c>
      <c r="G4" s="43" t="s">
        <v>19</v>
      </c>
      <c r="H4" s="43" t="s">
        <v>20</v>
      </c>
      <c r="I4" s="51" t="s">
        <v>27</v>
      </c>
      <c r="J4" s="52" t="s">
        <v>48</v>
      </c>
    </row>
    <row r="5" spans="1:10" x14ac:dyDescent="0.55000000000000004">
      <c r="A5" s="151">
        <v>1</v>
      </c>
      <c r="B5" s="153"/>
      <c r="C5" s="151"/>
      <c r="D5" s="152"/>
      <c r="E5" s="151"/>
      <c r="F5" s="152">
        <f>C5*D5*E5</f>
        <v>0</v>
      </c>
      <c r="G5" s="152"/>
      <c r="H5" s="152"/>
      <c r="I5" s="152">
        <f>F5+G5+H5</f>
        <v>0</v>
      </c>
      <c r="J5" s="40"/>
    </row>
    <row r="6" spans="1:10" x14ac:dyDescent="0.55000000000000004">
      <c r="A6" s="137" t="str">
        <f>IF($B6="","",$A5+1)</f>
        <v/>
      </c>
      <c r="B6" s="146"/>
      <c r="C6" s="137"/>
      <c r="D6" s="145"/>
      <c r="E6" s="137"/>
      <c r="F6" s="145">
        <f t="shared" ref="F6:F14" si="0">C6*D6*E6</f>
        <v>0</v>
      </c>
      <c r="G6" s="145"/>
      <c r="H6" s="145"/>
      <c r="I6" s="145">
        <f t="shared" ref="I6:I14" si="1">F6+G6+H6</f>
        <v>0</v>
      </c>
      <c r="J6" s="59"/>
    </row>
    <row r="7" spans="1:10" x14ac:dyDescent="0.55000000000000004">
      <c r="A7" s="137" t="str">
        <f t="shared" ref="A7:A14" si="2">IF($B7="","",$A6+1)</f>
        <v/>
      </c>
      <c r="B7" s="146"/>
      <c r="C7" s="137"/>
      <c r="D7" s="145"/>
      <c r="E7" s="137"/>
      <c r="F7" s="145">
        <f t="shared" si="0"/>
        <v>0</v>
      </c>
      <c r="G7" s="145"/>
      <c r="H7" s="145"/>
      <c r="I7" s="58">
        <f t="shared" si="1"/>
        <v>0</v>
      </c>
      <c r="J7" s="59"/>
    </row>
    <row r="8" spans="1:10" x14ac:dyDescent="0.55000000000000004">
      <c r="A8" s="56" t="str">
        <f t="shared" si="2"/>
        <v/>
      </c>
      <c r="B8" s="146"/>
      <c r="C8" s="137"/>
      <c r="D8" s="145"/>
      <c r="E8" s="137"/>
      <c r="F8" s="145">
        <f t="shared" si="0"/>
        <v>0</v>
      </c>
      <c r="G8" s="145"/>
      <c r="H8" s="145"/>
      <c r="I8" s="58">
        <f t="shared" si="1"/>
        <v>0</v>
      </c>
      <c r="J8" s="59"/>
    </row>
    <row r="9" spans="1:10" x14ac:dyDescent="0.55000000000000004">
      <c r="A9" s="56" t="str">
        <f t="shared" si="2"/>
        <v/>
      </c>
      <c r="B9" s="146"/>
      <c r="C9" s="137"/>
      <c r="D9" s="145"/>
      <c r="E9" s="137"/>
      <c r="F9" s="145">
        <f t="shared" si="0"/>
        <v>0</v>
      </c>
      <c r="G9" s="145"/>
      <c r="H9" s="145"/>
      <c r="I9" s="58">
        <f t="shared" si="1"/>
        <v>0</v>
      </c>
      <c r="J9" s="59"/>
    </row>
    <row r="10" spans="1:10" x14ac:dyDescent="0.55000000000000004">
      <c r="A10" s="56" t="str">
        <f t="shared" si="2"/>
        <v/>
      </c>
      <c r="B10" s="146"/>
      <c r="C10" s="137"/>
      <c r="D10" s="145"/>
      <c r="E10" s="137"/>
      <c r="F10" s="145">
        <f t="shared" si="0"/>
        <v>0</v>
      </c>
      <c r="G10" s="145"/>
      <c r="H10" s="145"/>
      <c r="I10" s="58">
        <f t="shared" si="1"/>
        <v>0</v>
      </c>
      <c r="J10" s="59"/>
    </row>
    <row r="11" spans="1:10" x14ac:dyDescent="0.55000000000000004">
      <c r="A11" s="56" t="str">
        <f t="shared" si="2"/>
        <v/>
      </c>
      <c r="B11" s="146"/>
      <c r="C11" s="137"/>
      <c r="D11" s="145"/>
      <c r="E11" s="137"/>
      <c r="F11" s="145">
        <f t="shared" si="0"/>
        <v>0</v>
      </c>
      <c r="G11" s="145"/>
      <c r="H11" s="145"/>
      <c r="I11" s="58">
        <f t="shared" si="1"/>
        <v>0</v>
      </c>
      <c r="J11" s="59"/>
    </row>
    <row r="12" spans="1:10" x14ac:dyDescent="0.55000000000000004">
      <c r="A12" s="56" t="str">
        <f t="shared" si="2"/>
        <v/>
      </c>
      <c r="B12" s="146"/>
      <c r="C12" s="137"/>
      <c r="D12" s="145"/>
      <c r="E12" s="137"/>
      <c r="F12" s="145">
        <f t="shared" si="0"/>
        <v>0</v>
      </c>
      <c r="G12" s="145"/>
      <c r="H12" s="145"/>
      <c r="I12" s="58">
        <f t="shared" si="1"/>
        <v>0</v>
      </c>
      <c r="J12" s="59"/>
    </row>
    <row r="13" spans="1:10" x14ac:dyDescent="0.55000000000000004">
      <c r="A13" s="56" t="str">
        <f t="shared" si="2"/>
        <v/>
      </c>
      <c r="B13" s="146"/>
      <c r="C13" s="137"/>
      <c r="D13" s="145"/>
      <c r="E13" s="137"/>
      <c r="F13" s="145">
        <f t="shared" si="0"/>
        <v>0</v>
      </c>
      <c r="G13" s="145"/>
      <c r="H13" s="145"/>
      <c r="I13" s="64">
        <f t="shared" si="1"/>
        <v>0</v>
      </c>
      <c r="J13" s="59"/>
    </row>
    <row r="14" spans="1:10" x14ac:dyDescent="0.55000000000000004">
      <c r="A14" s="56" t="str">
        <f t="shared" si="2"/>
        <v/>
      </c>
      <c r="B14" s="146"/>
      <c r="C14" s="137"/>
      <c r="D14" s="145"/>
      <c r="E14" s="137"/>
      <c r="F14" s="145">
        <f t="shared" si="0"/>
        <v>0</v>
      </c>
      <c r="G14" s="145"/>
      <c r="H14" s="145"/>
      <c r="I14" s="64">
        <f t="shared" si="1"/>
        <v>0</v>
      </c>
      <c r="J14" s="59"/>
    </row>
    <row r="15" spans="1:10" x14ac:dyDescent="0.55000000000000004">
      <c r="A15" s="178" t="s">
        <v>29</v>
      </c>
      <c r="B15" s="179"/>
      <c r="C15" s="179"/>
      <c r="D15" s="179"/>
      <c r="E15" s="180"/>
      <c r="F15" s="53">
        <f>SUBTOTAL(109,F5:F14)</f>
        <v>0</v>
      </c>
      <c r="G15" s="53">
        <f>SUBTOTAL(109,G5:G14)</f>
        <v>0</v>
      </c>
      <c r="H15" s="53">
        <f>SUBTOTAL(109,H5:H14)</f>
        <v>0</v>
      </c>
      <c r="I15" s="54">
        <f>SUBTOTAL(109,I5:I14)</f>
        <v>0</v>
      </c>
      <c r="J15" s="55"/>
    </row>
    <row r="17" spans="2:9" x14ac:dyDescent="0.55000000000000004">
      <c r="B17" s="116" t="str">
        <f>"ลงชื่อ................................................หง.ขท."&amp;หน้าปก!$E$10&amp;""</f>
        <v>ลงชื่อ................................................หง.ขท.xxx</v>
      </c>
      <c r="C17" s="116"/>
      <c r="D17" s="116"/>
      <c r="E17" s="116"/>
      <c r="G17" s="116" t="str">
        <f>"ลงชื่อ................................................ผอ.ขท."&amp;หน้าปก!$E$10&amp;""</f>
        <v>ลงชื่อ................................................ผอ.ขท.xxx</v>
      </c>
      <c r="H17" s="136"/>
      <c r="I17" s="116"/>
    </row>
    <row r="18" spans="2:9" x14ac:dyDescent="0.55000000000000004">
      <c r="B18" s="133" t="s">
        <v>88</v>
      </c>
      <c r="C18" s="116"/>
      <c r="D18" s="116"/>
      <c r="E18" s="116"/>
      <c r="G18" s="116" t="s">
        <v>88</v>
      </c>
      <c r="H18" s="136"/>
      <c r="I18" s="116"/>
    </row>
    <row r="19" spans="2:9" x14ac:dyDescent="0.55000000000000004">
      <c r="B19" s="133"/>
      <c r="C19" s="116"/>
      <c r="D19" s="116"/>
      <c r="E19" s="116"/>
      <c r="G19" s="116"/>
      <c r="H19" s="136"/>
      <c r="I19" s="116"/>
    </row>
    <row r="20" spans="2:9" x14ac:dyDescent="0.55000000000000004">
      <c r="B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C20" s="116"/>
      <c r="D20" s="116"/>
      <c r="E20" s="116"/>
      <c r="G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H20" s="136"/>
      <c r="I20" s="116"/>
    </row>
    <row r="21" spans="2:9" x14ac:dyDescent="0.55000000000000004">
      <c r="B21" s="133" t="s">
        <v>88</v>
      </c>
      <c r="C21" s="116"/>
      <c r="D21" s="116"/>
      <c r="E21" s="116"/>
      <c r="G21" s="116" t="s">
        <v>88</v>
      </c>
      <c r="H21" s="136"/>
      <c r="I21" s="116"/>
    </row>
  </sheetData>
  <mergeCells count="4">
    <mergeCell ref="A15:E15"/>
    <mergeCell ref="A1:J1"/>
    <mergeCell ref="A2:E2"/>
    <mergeCell ref="F2:J2"/>
  </mergeCells>
  <printOptions horizontalCentered="1"/>
  <pageMargins left="0.5" right="0.5" top="1" bottom="0.2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1"/>
  <sheetViews>
    <sheetView view="pageBreakPreview" zoomScale="80" zoomScaleNormal="100" zoomScaleSheetLayoutView="80" workbookViewId="0">
      <selection activeCell="E3" sqref="E3"/>
    </sheetView>
  </sheetViews>
  <sheetFormatPr defaultColWidth="9" defaultRowHeight="24" x14ac:dyDescent="0.55000000000000004"/>
  <cols>
    <col min="1" max="1" width="28.625" style="1" customWidth="1"/>
    <col min="2" max="2" width="24.5" style="1" customWidth="1"/>
    <col min="3" max="4" width="10.75" style="1" customWidth="1"/>
    <col min="5" max="5" width="11.375" style="1" customWidth="1"/>
    <col min="6" max="6" width="12.125" style="1" customWidth="1"/>
    <col min="7" max="7" width="43.5" style="1" customWidth="1"/>
    <col min="8" max="16384" width="9" style="1"/>
  </cols>
  <sheetData>
    <row r="1" spans="1:11" ht="27.75" x14ac:dyDescent="0.65">
      <c r="A1" s="182" t="s">
        <v>89</v>
      </c>
      <c r="B1" s="182"/>
      <c r="C1" s="182"/>
      <c r="D1" s="182"/>
      <c r="E1" s="182"/>
      <c r="F1" s="182"/>
      <c r="G1" s="182"/>
      <c r="H1" s="48"/>
      <c r="I1" s="48"/>
      <c r="J1" s="48"/>
      <c r="K1" s="48"/>
    </row>
    <row r="2" spans="1:11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38"/>
      <c r="E2" s="181" t="str">
        <f>"สำนักงานทางหลวงที่ "&amp;หน้าปก!$L$10&amp;""</f>
        <v>สำนักงานทางหลวงที่ xxx</v>
      </c>
      <c r="F2" s="181"/>
      <c r="G2" s="181"/>
      <c r="H2" s="48"/>
      <c r="I2" s="48"/>
      <c r="J2" s="48"/>
      <c r="K2" s="48"/>
    </row>
    <row r="3" spans="1:11" x14ac:dyDescent="0.55000000000000004">
      <c r="A3" s="131"/>
      <c r="B3" s="131"/>
      <c r="C3" s="131"/>
      <c r="D3" s="132"/>
      <c r="E3" s="131"/>
      <c r="F3" s="131"/>
      <c r="G3" s="131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24</v>
      </c>
      <c r="D4" s="43" t="s">
        <v>25</v>
      </c>
      <c r="E4" s="68" t="s">
        <v>55</v>
      </c>
      <c r="F4" s="97" t="s">
        <v>13</v>
      </c>
      <c r="G4" s="52" t="s">
        <v>48</v>
      </c>
    </row>
    <row r="5" spans="1:11" x14ac:dyDescent="0.55000000000000004">
      <c r="A5" s="154"/>
      <c r="B5" s="154"/>
      <c r="C5" s="155"/>
      <c r="D5" s="155"/>
      <c r="E5" s="79"/>
      <c r="F5" s="79">
        <f>C5*E5</f>
        <v>0</v>
      </c>
      <c r="G5" s="40"/>
    </row>
    <row r="6" spans="1:11" x14ac:dyDescent="0.55000000000000004">
      <c r="A6" s="149"/>
      <c r="B6" s="149"/>
      <c r="C6" s="149"/>
      <c r="D6" s="149"/>
      <c r="E6" s="78"/>
      <c r="F6" s="78"/>
      <c r="G6" s="59"/>
    </row>
    <row r="7" spans="1:11" x14ac:dyDescent="0.55000000000000004">
      <c r="A7" s="149"/>
      <c r="B7" s="149"/>
      <c r="C7" s="149"/>
      <c r="D7" s="149"/>
      <c r="E7" s="78"/>
      <c r="F7" s="78"/>
      <c r="G7" s="59"/>
    </row>
    <row r="8" spans="1:11" x14ac:dyDescent="0.55000000000000004">
      <c r="A8" s="149"/>
      <c r="B8" s="149"/>
      <c r="C8" s="149"/>
      <c r="D8" s="149"/>
      <c r="E8" s="78"/>
      <c r="F8" s="78"/>
      <c r="G8" s="59"/>
    </row>
    <row r="9" spans="1:11" x14ac:dyDescent="0.55000000000000004">
      <c r="A9" s="149"/>
      <c r="B9" s="149"/>
      <c r="C9" s="149"/>
      <c r="D9" s="149"/>
      <c r="E9" s="78"/>
      <c r="F9" s="78"/>
      <c r="G9" s="59"/>
    </row>
    <row r="10" spans="1:11" x14ac:dyDescent="0.55000000000000004">
      <c r="A10" s="149"/>
      <c r="B10" s="149"/>
      <c r="C10" s="149"/>
      <c r="D10" s="149"/>
      <c r="E10" s="78"/>
      <c r="F10" s="78"/>
      <c r="G10" s="59"/>
    </row>
    <row r="11" spans="1:11" x14ac:dyDescent="0.55000000000000004">
      <c r="A11" s="149"/>
      <c r="B11" s="149"/>
      <c r="C11" s="149"/>
      <c r="D11" s="149"/>
      <c r="E11" s="78"/>
      <c r="F11" s="78"/>
      <c r="G11" s="59"/>
    </row>
    <row r="12" spans="1:11" x14ac:dyDescent="0.55000000000000004">
      <c r="A12" s="149"/>
      <c r="B12" s="149"/>
      <c r="C12" s="149"/>
      <c r="D12" s="149"/>
      <c r="E12" s="78"/>
      <c r="F12" s="78"/>
      <c r="G12" s="59"/>
    </row>
    <row r="13" spans="1:11" x14ac:dyDescent="0.55000000000000004">
      <c r="A13" s="149"/>
      <c r="B13" s="149"/>
      <c r="C13" s="149"/>
      <c r="D13" s="149"/>
      <c r="E13" s="78"/>
      <c r="F13" s="78"/>
      <c r="G13" s="59"/>
    </row>
    <row r="14" spans="1:11" x14ac:dyDescent="0.55000000000000004">
      <c r="A14" s="59"/>
      <c r="B14" s="59"/>
      <c r="C14" s="59"/>
      <c r="D14" s="59"/>
      <c r="E14" s="69"/>
      <c r="F14" s="78"/>
      <c r="G14" s="59"/>
    </row>
    <row r="15" spans="1:11" x14ac:dyDescent="0.55000000000000004">
      <c r="A15" s="183" t="s">
        <v>29</v>
      </c>
      <c r="B15" s="184"/>
      <c r="C15" s="184"/>
      <c r="D15" s="184"/>
      <c r="E15" s="185"/>
      <c r="F15" s="70">
        <f>SUBTOTAL(109,F5:F14)</f>
        <v>0</v>
      </c>
      <c r="G15" s="39"/>
    </row>
    <row r="17" spans="1:8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C17" s="116"/>
      <c r="D17" s="116"/>
      <c r="E17" s="116" t="str">
        <f>"ลงชื่อ................................................ผอ.ขท."&amp;หน้าปก!$E$10&amp;""</f>
        <v>ลงชื่อ................................................ผอ.ขท.xxx</v>
      </c>
      <c r="F17" s="136"/>
      <c r="H17" s="116"/>
    </row>
    <row r="18" spans="1:8" x14ac:dyDescent="0.55000000000000004">
      <c r="A18" s="133" t="s">
        <v>88</v>
      </c>
      <c r="B18" s="116"/>
      <c r="C18" s="116"/>
      <c r="D18" s="116"/>
      <c r="E18" s="116" t="s">
        <v>88</v>
      </c>
      <c r="F18" s="136"/>
      <c r="H18" s="116"/>
    </row>
    <row r="19" spans="1:8" x14ac:dyDescent="0.55000000000000004">
      <c r="A19" s="133"/>
      <c r="B19" s="116"/>
      <c r="C19" s="116"/>
      <c r="D19" s="116"/>
      <c r="E19" s="116"/>
      <c r="F19" s="136"/>
      <c r="H19" s="116"/>
    </row>
    <row r="20" spans="1:8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C20" s="116"/>
      <c r="D20" s="116"/>
      <c r="E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F20" s="136"/>
      <c r="H20" s="116"/>
    </row>
    <row r="21" spans="1:8" x14ac:dyDescent="0.55000000000000004">
      <c r="A21" s="133" t="s">
        <v>88</v>
      </c>
      <c r="B21" s="116"/>
      <c r="C21" s="116"/>
      <c r="D21" s="116"/>
      <c r="E21" s="116" t="s">
        <v>88</v>
      </c>
      <c r="F21" s="136"/>
      <c r="H21" s="116"/>
    </row>
  </sheetData>
  <mergeCells count="4">
    <mergeCell ref="A15:E15"/>
    <mergeCell ref="E2:G2"/>
    <mergeCell ref="A2:C2"/>
    <mergeCell ref="A1:G1"/>
  </mergeCells>
  <printOptions horizontalCentered="1"/>
  <pageMargins left="0.5" right="0.5" top="1" bottom="0.2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1"/>
  <sheetViews>
    <sheetView view="pageBreakPreview" zoomScale="80" zoomScaleNormal="100" zoomScaleSheetLayoutView="80" workbookViewId="0">
      <selection activeCell="D3" sqref="D3"/>
    </sheetView>
  </sheetViews>
  <sheetFormatPr defaultColWidth="9" defaultRowHeight="24" x14ac:dyDescent="0.55000000000000004"/>
  <cols>
    <col min="1" max="1" width="31.5" style="1" customWidth="1"/>
    <col min="2" max="2" width="24.5" style="1" customWidth="1"/>
    <col min="3" max="3" width="10.75" style="1" customWidth="1"/>
    <col min="4" max="4" width="11.375" style="1" customWidth="1"/>
    <col min="5" max="5" width="12.125" style="1" customWidth="1"/>
    <col min="6" max="6" width="51.875" style="1" customWidth="1"/>
    <col min="7" max="16384" width="9" style="1"/>
  </cols>
  <sheetData>
    <row r="1" spans="1:10" ht="27.75" x14ac:dyDescent="0.65">
      <c r="A1" s="182" t="s">
        <v>90</v>
      </c>
      <c r="B1" s="182"/>
      <c r="C1" s="182"/>
      <c r="D1" s="182"/>
      <c r="E1" s="182"/>
      <c r="F1" s="182"/>
      <c r="G1" s="48"/>
      <c r="H1" s="48"/>
      <c r="I1" s="48"/>
      <c r="J1" s="48"/>
    </row>
    <row r="2" spans="1:10" ht="27.75" x14ac:dyDescent="0.65">
      <c r="A2" s="181" t="str">
        <f>"แขวงทางหลวง "&amp;หน้าปก!$E$10&amp;""</f>
        <v>แขวงทางหลวง xxx</v>
      </c>
      <c r="B2" s="181"/>
      <c r="C2" s="181"/>
      <c r="D2" s="181" t="str">
        <f>"สำนักงานทางหลวงที่ "&amp;หน้าปก!$L$10&amp;""</f>
        <v>สำนักงานทางหลวงที่ xxx</v>
      </c>
      <c r="E2" s="181"/>
      <c r="F2" s="181"/>
      <c r="G2" s="48"/>
      <c r="H2" s="48"/>
      <c r="I2" s="48"/>
      <c r="J2" s="48"/>
    </row>
    <row r="3" spans="1:10" x14ac:dyDescent="0.55000000000000004">
      <c r="A3" s="132"/>
      <c r="B3" s="132"/>
      <c r="C3" s="132"/>
      <c r="D3" s="131"/>
      <c r="E3" s="131"/>
      <c r="F3" s="131"/>
      <c r="G3" s="48"/>
      <c r="H3" s="48"/>
      <c r="I3" s="48"/>
      <c r="J3" s="48"/>
    </row>
    <row r="4" spans="1:10" s="50" customFormat="1" ht="48" x14ac:dyDescent="0.2">
      <c r="A4" s="43" t="s">
        <v>45</v>
      </c>
      <c r="B4" s="43" t="s">
        <v>23</v>
      </c>
      <c r="C4" s="43" t="s">
        <v>24</v>
      </c>
      <c r="D4" s="68" t="s">
        <v>55</v>
      </c>
      <c r="E4" s="97" t="s">
        <v>13</v>
      </c>
      <c r="F4" s="52" t="s">
        <v>48</v>
      </c>
    </row>
    <row r="5" spans="1:10" x14ac:dyDescent="0.55000000000000004">
      <c r="A5" s="154"/>
      <c r="B5" s="154"/>
      <c r="C5" s="155"/>
      <c r="D5" s="79"/>
      <c r="E5" s="79">
        <f>C5*D5</f>
        <v>0</v>
      </c>
      <c r="F5" s="40"/>
    </row>
    <row r="6" spans="1:10" x14ac:dyDescent="0.55000000000000004">
      <c r="A6" s="149"/>
      <c r="B6" s="149"/>
      <c r="C6" s="156"/>
      <c r="D6" s="78"/>
      <c r="E6" s="78">
        <f t="shared" ref="E6:E14" si="0">C6*D6</f>
        <v>0</v>
      </c>
      <c r="F6" s="59"/>
    </row>
    <row r="7" spans="1:10" x14ac:dyDescent="0.55000000000000004">
      <c r="A7" s="149"/>
      <c r="B7" s="149"/>
      <c r="C7" s="156"/>
      <c r="D7" s="78"/>
      <c r="E7" s="78">
        <f t="shared" si="0"/>
        <v>0</v>
      </c>
      <c r="F7" s="59"/>
    </row>
    <row r="8" spans="1:10" x14ac:dyDescent="0.55000000000000004">
      <c r="A8" s="149"/>
      <c r="B8" s="149"/>
      <c r="C8" s="156"/>
      <c r="D8" s="78"/>
      <c r="E8" s="78">
        <f t="shared" si="0"/>
        <v>0</v>
      </c>
      <c r="F8" s="59"/>
    </row>
    <row r="9" spans="1:10" x14ac:dyDescent="0.55000000000000004">
      <c r="A9" s="149"/>
      <c r="B9" s="149"/>
      <c r="C9" s="156"/>
      <c r="D9" s="78"/>
      <c r="E9" s="78">
        <f t="shared" si="0"/>
        <v>0</v>
      </c>
      <c r="F9" s="59"/>
    </row>
    <row r="10" spans="1:10" x14ac:dyDescent="0.55000000000000004">
      <c r="A10" s="149"/>
      <c r="B10" s="149"/>
      <c r="C10" s="156"/>
      <c r="D10" s="78"/>
      <c r="E10" s="78">
        <f t="shared" si="0"/>
        <v>0</v>
      </c>
      <c r="F10" s="59"/>
    </row>
    <row r="11" spans="1:10" x14ac:dyDescent="0.55000000000000004">
      <c r="A11" s="149"/>
      <c r="B11" s="149"/>
      <c r="C11" s="156"/>
      <c r="D11" s="78"/>
      <c r="E11" s="78">
        <f t="shared" si="0"/>
        <v>0</v>
      </c>
      <c r="F11" s="59"/>
    </row>
    <row r="12" spans="1:10" x14ac:dyDescent="0.55000000000000004">
      <c r="A12" s="149"/>
      <c r="B12" s="149"/>
      <c r="C12" s="156"/>
      <c r="D12" s="78"/>
      <c r="E12" s="78">
        <f t="shared" si="0"/>
        <v>0</v>
      </c>
      <c r="F12" s="59"/>
    </row>
    <row r="13" spans="1:10" x14ac:dyDescent="0.55000000000000004">
      <c r="A13" s="149"/>
      <c r="B13" s="149"/>
      <c r="C13" s="156"/>
      <c r="D13" s="78"/>
      <c r="E13" s="78">
        <f t="shared" si="0"/>
        <v>0</v>
      </c>
      <c r="F13" s="59"/>
    </row>
    <row r="14" spans="1:10" x14ac:dyDescent="0.55000000000000004">
      <c r="A14" s="149"/>
      <c r="B14" s="149"/>
      <c r="C14" s="156"/>
      <c r="D14" s="78"/>
      <c r="E14" s="78">
        <f t="shared" si="0"/>
        <v>0</v>
      </c>
      <c r="F14" s="59"/>
    </row>
    <row r="15" spans="1:10" x14ac:dyDescent="0.55000000000000004">
      <c r="A15" s="183" t="s">
        <v>29</v>
      </c>
      <c r="B15" s="184"/>
      <c r="C15" s="184"/>
      <c r="D15" s="185"/>
      <c r="E15" s="70">
        <f>SUBTOTAL(109,E5:E14)</f>
        <v>0</v>
      </c>
      <c r="F15" s="39"/>
    </row>
    <row r="17" spans="1:6" x14ac:dyDescent="0.55000000000000004">
      <c r="A17" s="116" t="str">
        <f>"ลงชื่อ................................................หง.ขท."&amp;หน้าปก!$E$10&amp;""</f>
        <v>ลงชื่อ................................................หง.ขท.xxx</v>
      </c>
      <c r="B17" s="116"/>
      <c r="C17" s="116"/>
      <c r="D17" s="116"/>
      <c r="E17" s="116" t="str">
        <f>"ลงชื่อ................................................ผอ.ขท."&amp;หน้าปก!$E$10&amp;""</f>
        <v>ลงชื่อ................................................ผอ.ขท.xxx</v>
      </c>
      <c r="F17" s="136"/>
    </row>
    <row r="18" spans="1:6" x14ac:dyDescent="0.55000000000000004">
      <c r="A18" s="133" t="s">
        <v>88</v>
      </c>
      <c r="B18" s="116"/>
      <c r="C18" s="116"/>
      <c r="D18" s="116"/>
      <c r="E18" s="116" t="s">
        <v>88</v>
      </c>
      <c r="F18" s="136"/>
    </row>
    <row r="19" spans="1:6" x14ac:dyDescent="0.55000000000000004">
      <c r="A19" s="133"/>
      <c r="B19" s="116"/>
      <c r="C19" s="116"/>
      <c r="D19" s="116"/>
      <c r="E19" s="116"/>
      <c r="F19" s="136"/>
    </row>
    <row r="20" spans="1:6" x14ac:dyDescent="0.55000000000000004">
      <c r="A20" s="116" t="str">
        <f>"ลงชื่อ................................................หง.ทล."&amp;LEFT(หน้าปก!$L$10,2)&amp;""</f>
        <v>ลงชื่อ................................................หง.ทล.xx</v>
      </c>
      <c r="B20" s="116"/>
      <c r="C20" s="116"/>
      <c r="D20" s="116"/>
      <c r="E20" s="116" t="str">
        <f>"ลงชื่อ................................................วผ.ทล."&amp;LEFT(หน้าปก!$L$10,2)&amp;""</f>
        <v>ลงชื่อ................................................วผ.ทล.xx</v>
      </c>
      <c r="F20" s="136"/>
    </row>
    <row r="21" spans="1:6" x14ac:dyDescent="0.55000000000000004">
      <c r="A21" s="133" t="s">
        <v>88</v>
      </c>
      <c r="B21" s="116"/>
      <c r="C21" s="116"/>
      <c r="D21" s="116"/>
      <c r="E21" s="116" t="s">
        <v>88</v>
      </c>
      <c r="F21" s="136"/>
    </row>
  </sheetData>
  <mergeCells count="4">
    <mergeCell ref="A1:F1"/>
    <mergeCell ref="A2:C2"/>
    <mergeCell ref="D2:F2"/>
    <mergeCell ref="A15:D15"/>
  </mergeCells>
  <printOptions horizontalCentered="1"/>
  <pageMargins left="0.5" right="0.5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45</vt:i4>
      </vt:variant>
    </vt:vector>
  </HeadingPairs>
  <TitlesOfParts>
    <vt:vector size="70" baseType="lpstr">
      <vt:lpstr>หน้าปก</vt:lpstr>
      <vt:lpstr>สรุป (มีสูตร ไม่ต้องกรอก)</vt:lpstr>
      <vt:lpstr>ข้อมูลย้อนหลัง 3 ปี</vt:lpstr>
      <vt:lpstr>หมวดค่าตอบแทน ค่าใช้สอยและวัสดุ</vt:lpstr>
      <vt:lpstr>ค่าอาหารทำการนอกเวลา</vt:lpstr>
      <vt:lpstr>ค่าเบี้ยประชุม</vt:lpstr>
      <vt:lpstr>ค่าเบี้ยเลี้ยง</vt:lpstr>
      <vt:lpstr>ค่าซ่อมแซมครุภัณฑ์</vt:lpstr>
      <vt:lpstr>ค่าขนส่ง, ค่าธรรมเนียมอื่นๆ</vt:lpstr>
      <vt:lpstr>ค่าเช่าทรัพย์สิน</vt:lpstr>
      <vt:lpstr>ค่าจ้างเหมาบริการ</vt:lpstr>
      <vt:lpstr>ค่าใช้สอยอื่นๆ</vt:lpstr>
      <vt:lpstr>ค่าวัสดุสำนักงาน</vt:lpstr>
      <vt:lpstr>ค่าวัสดุไฟฟ้าและวิทยุ</vt:lpstr>
      <vt:lpstr>ค่าวัสดุก่อสร้าง</vt:lpstr>
      <vt:lpstr>ค่าวัสดุงานบ้าน งานครัว</vt:lpstr>
      <vt:lpstr>ค่าวัสดุคอมพิวเตอร์</vt:lpstr>
      <vt:lpstr>ค่าวัสดุเครื่องแต่งกาย</vt:lpstr>
      <vt:lpstr>ค่าวัสดุบริโภค</vt:lpstr>
      <vt:lpstr>ค่าวัสดุอื่นๆ</vt:lpstr>
      <vt:lpstr>ค่าไฟฟ้า</vt:lpstr>
      <vt:lpstr>ค่าน้ำประปา</vt:lpstr>
      <vt:lpstr>ค่าไปรษณีย์โทรเลข</vt:lpstr>
      <vt:lpstr>ค่าโทรศัพท์</vt:lpstr>
      <vt:lpstr>ค่าสื่อสารและโทรคมนาคม</vt:lpstr>
      <vt:lpstr>'ข้อมูลย้อนหลัง 3 ปี'!Print_Area</vt:lpstr>
      <vt:lpstr>ค่าเช่าทรัพย์สิน!Print_Area</vt:lpstr>
      <vt:lpstr>ค่าเบี้ยเลี้ยง!Print_Area</vt:lpstr>
      <vt:lpstr>ค่าเบี้ยประชุม!Print_Area</vt:lpstr>
      <vt:lpstr>ค่าโทรศัพท์!Print_Area</vt:lpstr>
      <vt:lpstr>ค่าใช้สอยอื่นๆ!Print_Area</vt:lpstr>
      <vt:lpstr>ค่าไปรษณีย์โทรเลข!Print_Area</vt:lpstr>
      <vt:lpstr>ค่าไฟฟ้า!Print_Area</vt:lpstr>
      <vt:lpstr>'ค่าขนส่ง, ค่าธรรมเนียมอื่นๆ'!Print_Area</vt:lpstr>
      <vt:lpstr>ค่าจ้างเหมาบริการ!Print_Area</vt:lpstr>
      <vt:lpstr>ค่าซ่อมแซมครุภัณฑ์!Print_Area</vt:lpstr>
      <vt:lpstr>ค่าน้ำประปา!Print_Area</vt:lpstr>
      <vt:lpstr>ค่าวัสดุเครื่องแต่งกาย!Print_Area</vt:lpstr>
      <vt:lpstr>ค่าวัสดุไฟฟ้าและวิทยุ!Print_Area</vt:lpstr>
      <vt:lpstr>ค่าวัสดุก่อสร้าง!Print_Area</vt:lpstr>
      <vt:lpstr>ค่าวัสดุคอมพิวเตอร์!Print_Area</vt:lpstr>
      <vt:lpstr>'ค่าวัสดุงานบ้าน งานครัว'!Print_Area</vt:lpstr>
      <vt:lpstr>ค่าวัสดุบริโภค!Print_Area</vt:lpstr>
      <vt:lpstr>ค่าวัสดุสำนักงาน!Print_Area</vt:lpstr>
      <vt:lpstr>ค่าวัสดุอื่นๆ!Print_Area</vt:lpstr>
      <vt:lpstr>ค่าสื่อสารและโทรคมนาคม!Print_Area</vt:lpstr>
      <vt:lpstr>ค่าอาหารทำการนอกเวลา!Print_Area</vt:lpstr>
      <vt:lpstr>'สรุป (มีสูตร ไม่ต้องกรอก)'!Print_Area</vt:lpstr>
      <vt:lpstr>หน้าปก!Print_Area</vt:lpstr>
      <vt:lpstr>'ข้อมูลย้อนหลัง 3 ปี'!Print_Titles</vt:lpstr>
      <vt:lpstr>ค่าเช่าทรัพย์สิน!Print_Titles</vt:lpstr>
      <vt:lpstr>ค่าเบี้ยเลี้ยง!Print_Titles</vt:lpstr>
      <vt:lpstr>ค่าเบี้ยประชุม!Print_Titles</vt:lpstr>
      <vt:lpstr>ค่าโทรศัพท์!Print_Titles</vt:lpstr>
      <vt:lpstr>ค่าใช้สอยอื่นๆ!Print_Titles</vt:lpstr>
      <vt:lpstr>ค่าไปรษณีย์โทรเลข!Print_Titles</vt:lpstr>
      <vt:lpstr>ค่าไฟฟ้า!Print_Titles</vt:lpstr>
      <vt:lpstr>'ค่าขนส่ง, ค่าธรรมเนียมอื่นๆ'!Print_Titles</vt:lpstr>
      <vt:lpstr>ค่าจ้างเหมาบริการ!Print_Titles</vt:lpstr>
      <vt:lpstr>ค่าซ่อมแซมครุภัณฑ์!Print_Titles</vt:lpstr>
      <vt:lpstr>ค่าน้ำประปา!Print_Titles</vt:lpstr>
      <vt:lpstr>ค่าวัสดุเครื่องแต่งกาย!Print_Titles</vt:lpstr>
      <vt:lpstr>ค่าวัสดุไฟฟ้าและวิทยุ!Print_Titles</vt:lpstr>
      <vt:lpstr>ค่าวัสดุก่อสร้าง!Print_Titles</vt:lpstr>
      <vt:lpstr>ค่าวัสดุคอมพิวเตอร์!Print_Titles</vt:lpstr>
      <vt:lpstr>'ค่าวัสดุงานบ้าน งานครัว'!Print_Titles</vt:lpstr>
      <vt:lpstr>ค่าวัสดุบริโภค!Print_Titles</vt:lpstr>
      <vt:lpstr>ค่าวัสดุอื่นๆ!Print_Titles</vt:lpstr>
      <vt:lpstr>ค่าสื่อสารและโทรคมนาคม!Print_Titles</vt:lpstr>
      <vt:lpstr>ค่าอาหารทำการนอกเวลา!Print_Titles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2020-08-04T07:14:13Z</cp:lastPrinted>
  <dcterms:created xsi:type="dcterms:W3CDTF">2020-07-30T03:35:29Z</dcterms:created>
  <dcterms:modified xsi:type="dcterms:W3CDTF">2020-08-28T11:59:09Z</dcterms:modified>
</cp:coreProperties>
</file>