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202300"/>
  <xr:revisionPtr revIDLastSave="0" documentId="13_ncr:1_{12F5BC0D-1CA8-4B33-8886-22AD6BF6666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แขวง" sheetId="1" r:id="rId1"/>
    <sheet name="สทล." sheetId="2" r:id="rId2"/>
    <sheet name="ภาค" sheetId="3" r:id="rId3"/>
  </sheets>
  <externalReferences>
    <externalReference r:id="rId4"/>
  </externalReferences>
  <definedNames>
    <definedName name="JR_PAGE_ANCHOR_0_1" localSheetId="1">สทล.!$A$1</definedName>
    <definedName name="JR_PAGE_ANCHOR_0_1">แขวง!$A$1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3" l="1"/>
  <c r="P8" i="3"/>
  <c r="Q8" i="3"/>
  <c r="R8" i="3"/>
  <c r="S8" i="3"/>
  <c r="T8" i="3"/>
  <c r="U8" i="3"/>
  <c r="V8" i="3"/>
  <c r="W8" i="3"/>
  <c r="X8" i="3"/>
  <c r="Y8" i="3"/>
  <c r="J8" i="3"/>
  <c r="K8" i="3"/>
  <c r="L8" i="3"/>
  <c r="M8" i="3"/>
  <c r="N8" i="3"/>
  <c r="O8" i="3"/>
  <c r="AE8" i="3" s="1"/>
  <c r="AE9" i="3" s="1"/>
  <c r="C8" i="3"/>
  <c r="D8" i="3"/>
  <c r="E8" i="3"/>
  <c r="F8" i="3"/>
  <c r="G8" i="3"/>
  <c r="H8" i="3"/>
  <c r="I8" i="3"/>
  <c r="B8" i="3"/>
  <c r="N7" i="3"/>
  <c r="O7" i="3"/>
  <c r="P7" i="3"/>
  <c r="Q7" i="3"/>
  <c r="R7" i="3"/>
  <c r="S7" i="3"/>
  <c r="T7" i="3"/>
  <c r="U7" i="3"/>
  <c r="V7" i="3"/>
  <c r="W7" i="3"/>
  <c r="X7" i="3"/>
  <c r="Y7" i="3"/>
  <c r="J7" i="3"/>
  <c r="K7" i="3"/>
  <c r="L7" i="3"/>
  <c r="M7" i="3"/>
  <c r="AC7" i="3" s="1"/>
  <c r="C7" i="3"/>
  <c r="D7" i="3"/>
  <c r="E7" i="3"/>
  <c r="F7" i="3"/>
  <c r="G7" i="3"/>
  <c r="H7" i="3"/>
  <c r="I7" i="3"/>
  <c r="B7" i="3"/>
  <c r="Z7" i="3" s="1"/>
  <c r="AG6" i="3"/>
  <c r="AF6" i="3"/>
  <c r="AE6" i="3"/>
  <c r="AE7" i="3"/>
  <c r="AD6" i="3"/>
  <c r="AD7" i="3"/>
  <c r="AD8" i="3"/>
  <c r="AC6" i="3"/>
  <c r="AC8" i="3"/>
  <c r="AB6" i="3"/>
  <c r="AB7" i="3"/>
  <c r="AB8" i="3"/>
  <c r="AA6" i="3"/>
  <c r="AA7" i="3"/>
  <c r="AA8" i="3"/>
  <c r="Z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C6" i="3"/>
  <c r="D6" i="3"/>
  <c r="E6" i="3"/>
  <c r="F6" i="3"/>
  <c r="G6" i="3"/>
  <c r="H6" i="3"/>
  <c r="I6" i="3"/>
  <c r="B6" i="3"/>
  <c r="AG5" i="3"/>
  <c r="AF5" i="3"/>
  <c r="AE5" i="3"/>
  <c r="AD5" i="3"/>
  <c r="AC5" i="3"/>
  <c r="AB5" i="3"/>
  <c r="AA5" i="3"/>
  <c r="Z5" i="3"/>
  <c r="J5" i="3"/>
  <c r="K5" i="3"/>
  <c r="L5" i="3"/>
  <c r="M5" i="3"/>
  <c r="N5" i="3"/>
  <c r="O5" i="3"/>
  <c r="P5" i="3"/>
  <c r="Q5" i="3"/>
  <c r="C5" i="3"/>
  <c r="D5" i="3"/>
  <c r="E5" i="3"/>
  <c r="F5" i="3"/>
  <c r="G5" i="3"/>
  <c r="H5" i="3"/>
  <c r="I5" i="3"/>
  <c r="B5" i="3"/>
  <c r="AE13" i="2"/>
  <c r="AB20" i="2"/>
  <c r="AB11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6" i="2"/>
  <c r="E24" i="2"/>
  <c r="AC24" i="2" s="1"/>
  <c r="F24" i="2"/>
  <c r="AD24" i="2" s="1"/>
  <c r="G24" i="2"/>
  <c r="AE24" i="2" s="1"/>
  <c r="H24" i="2"/>
  <c r="I24" i="2"/>
  <c r="J24" i="2"/>
  <c r="K24" i="2"/>
  <c r="L24" i="2"/>
  <c r="M24" i="2"/>
  <c r="N24" i="2"/>
  <c r="O24" i="2"/>
  <c r="P24" i="2"/>
  <c r="Q24" i="2"/>
  <c r="R24" i="2"/>
  <c r="S24" i="2"/>
  <c r="D24" i="2"/>
  <c r="AB24" i="2" s="1"/>
  <c r="E22" i="2"/>
  <c r="AC22" i="2" s="1"/>
  <c r="F22" i="2"/>
  <c r="AD22" i="2" s="1"/>
  <c r="G22" i="2"/>
  <c r="AE22" i="2" s="1"/>
  <c r="H22" i="2"/>
  <c r="I22" i="2"/>
  <c r="J22" i="2"/>
  <c r="K22" i="2"/>
  <c r="L22" i="2"/>
  <c r="M22" i="2"/>
  <c r="N22" i="2"/>
  <c r="O22" i="2"/>
  <c r="P22" i="2"/>
  <c r="Q22" i="2"/>
  <c r="R22" i="2"/>
  <c r="S22" i="2"/>
  <c r="D22" i="2"/>
  <c r="AB22" i="2" s="1"/>
  <c r="E21" i="2"/>
  <c r="AC21" i="2" s="1"/>
  <c r="F21" i="2"/>
  <c r="AD21" i="2" s="1"/>
  <c r="G21" i="2"/>
  <c r="AE21" i="2" s="1"/>
  <c r="H21" i="2"/>
  <c r="I21" i="2"/>
  <c r="J21" i="2"/>
  <c r="K21" i="2"/>
  <c r="L21" i="2"/>
  <c r="M21" i="2"/>
  <c r="N21" i="2"/>
  <c r="O21" i="2"/>
  <c r="P21" i="2"/>
  <c r="AF21" i="2" s="1"/>
  <c r="Q21" i="2"/>
  <c r="R21" i="2"/>
  <c r="S21" i="2"/>
  <c r="D21" i="2"/>
  <c r="AB21" i="2" s="1"/>
  <c r="E20" i="2"/>
  <c r="AC20" i="2" s="1"/>
  <c r="F20" i="2"/>
  <c r="AD20" i="2" s="1"/>
  <c r="G20" i="2"/>
  <c r="AE20" i="2" s="1"/>
  <c r="H20" i="2"/>
  <c r="I20" i="2"/>
  <c r="J20" i="2"/>
  <c r="K20" i="2"/>
  <c r="L20" i="2"/>
  <c r="M20" i="2"/>
  <c r="N20" i="2"/>
  <c r="O20" i="2"/>
  <c r="P20" i="2"/>
  <c r="Q20" i="2"/>
  <c r="AG20" i="2" s="1"/>
  <c r="R20" i="2"/>
  <c r="S20" i="2"/>
  <c r="T20" i="2"/>
  <c r="U20" i="2"/>
  <c r="V20" i="2"/>
  <c r="W20" i="2"/>
  <c r="X20" i="2"/>
  <c r="Y20" i="2"/>
  <c r="Z20" i="2"/>
  <c r="AA20" i="2"/>
  <c r="D20" i="2"/>
  <c r="E19" i="2"/>
  <c r="F19" i="2"/>
  <c r="G19" i="2"/>
  <c r="AE19" i="2" s="1"/>
  <c r="H19" i="2"/>
  <c r="I19" i="2"/>
  <c r="J19" i="2"/>
  <c r="K19" i="2"/>
  <c r="L19" i="2"/>
  <c r="AB19" i="2" s="1"/>
  <c r="M19" i="2"/>
  <c r="AC19" i="2" s="1"/>
  <c r="N19" i="2"/>
  <c r="AD19" i="2" s="1"/>
  <c r="O19" i="2"/>
  <c r="P19" i="2"/>
  <c r="Q19" i="2"/>
  <c r="R19" i="2"/>
  <c r="S19" i="2"/>
  <c r="D19" i="2"/>
  <c r="E18" i="2"/>
  <c r="AC18" i="2" s="1"/>
  <c r="F18" i="2"/>
  <c r="G18" i="2"/>
  <c r="AE18" i="2" s="1"/>
  <c r="H18" i="2"/>
  <c r="I18" i="2"/>
  <c r="J18" i="2"/>
  <c r="K18" i="2"/>
  <c r="L18" i="2"/>
  <c r="M18" i="2"/>
  <c r="N18" i="2"/>
  <c r="AD18" i="2" s="1"/>
  <c r="O18" i="2"/>
  <c r="P18" i="2"/>
  <c r="Q18" i="2"/>
  <c r="R18" i="2"/>
  <c r="S18" i="2"/>
  <c r="D18" i="2"/>
  <c r="AB18" i="2" s="1"/>
  <c r="E17" i="2"/>
  <c r="AC17" i="2" s="1"/>
  <c r="F17" i="2"/>
  <c r="G17" i="2"/>
  <c r="AE17" i="2" s="1"/>
  <c r="H17" i="2"/>
  <c r="I17" i="2"/>
  <c r="J17" i="2"/>
  <c r="K17" i="2"/>
  <c r="L17" i="2"/>
  <c r="M17" i="2"/>
  <c r="N17" i="2"/>
  <c r="N23" i="2" s="1"/>
  <c r="N25" i="2" s="1"/>
  <c r="N27" i="2" s="1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7" i="2"/>
  <c r="AB17" i="2" s="1"/>
  <c r="E16" i="2"/>
  <c r="AC16" i="2" s="1"/>
  <c r="F16" i="2"/>
  <c r="AD16" i="2" s="1"/>
  <c r="G16" i="2"/>
  <c r="AE16" i="2" s="1"/>
  <c r="H16" i="2"/>
  <c r="I16" i="2"/>
  <c r="J16" i="2"/>
  <c r="K16" i="2"/>
  <c r="L16" i="2"/>
  <c r="M16" i="2"/>
  <c r="N16" i="2"/>
  <c r="O16" i="2"/>
  <c r="P16" i="2"/>
  <c r="AF16" i="2" s="1"/>
  <c r="Q16" i="2"/>
  <c r="AG16" i="2" s="1"/>
  <c r="R16" i="2"/>
  <c r="S16" i="2"/>
  <c r="D16" i="2"/>
  <c r="AB16" i="2" s="1"/>
  <c r="E15" i="2"/>
  <c r="AC15" i="2" s="1"/>
  <c r="F15" i="2"/>
  <c r="AD15" i="2" s="1"/>
  <c r="G15" i="2"/>
  <c r="AE15" i="2" s="1"/>
  <c r="H15" i="2"/>
  <c r="I15" i="2"/>
  <c r="J15" i="2"/>
  <c r="K15" i="2"/>
  <c r="L15" i="2"/>
  <c r="M15" i="2"/>
  <c r="N15" i="2"/>
  <c r="O15" i="2"/>
  <c r="P15" i="2"/>
  <c r="AF15" i="2" s="1"/>
  <c r="Q15" i="2"/>
  <c r="AG15" i="2" s="1"/>
  <c r="R15" i="2"/>
  <c r="S15" i="2"/>
  <c r="D15" i="2"/>
  <c r="AB15" i="2" s="1"/>
  <c r="E14" i="2"/>
  <c r="AC14" i="2" s="1"/>
  <c r="F14" i="2"/>
  <c r="AD14" i="2" s="1"/>
  <c r="G14" i="2"/>
  <c r="AE14" i="2" s="1"/>
  <c r="H14" i="2"/>
  <c r="I14" i="2"/>
  <c r="J14" i="2"/>
  <c r="K14" i="2"/>
  <c r="L14" i="2"/>
  <c r="M14" i="2"/>
  <c r="N14" i="2"/>
  <c r="O14" i="2"/>
  <c r="P14" i="2"/>
  <c r="Q14" i="2"/>
  <c r="R14" i="2"/>
  <c r="S14" i="2"/>
  <c r="D14" i="2"/>
  <c r="AB14" i="2" s="1"/>
  <c r="E13" i="2"/>
  <c r="AC13" i="2" s="1"/>
  <c r="AI13" i="2" s="1"/>
  <c r="F13" i="2"/>
  <c r="AD13" i="2" s="1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D13" i="2"/>
  <c r="AB13" i="2" s="1"/>
  <c r="E12" i="2"/>
  <c r="AC12" i="2" s="1"/>
  <c r="AI12" i="2" s="1"/>
  <c r="F12" i="2"/>
  <c r="AD12" i="2" s="1"/>
  <c r="G12" i="2"/>
  <c r="AE12" i="2" s="1"/>
  <c r="H12" i="2"/>
  <c r="I12" i="2"/>
  <c r="J12" i="2"/>
  <c r="K12" i="2"/>
  <c r="L12" i="2"/>
  <c r="M12" i="2"/>
  <c r="N12" i="2"/>
  <c r="O12" i="2"/>
  <c r="P12" i="2"/>
  <c r="AF12" i="2" s="1"/>
  <c r="Q12" i="2"/>
  <c r="AG12" i="2" s="1"/>
  <c r="R12" i="2"/>
  <c r="S12" i="2"/>
  <c r="D12" i="2"/>
  <c r="AB12" i="2" s="1"/>
  <c r="E11" i="2"/>
  <c r="AC11" i="2" s="1"/>
  <c r="F11" i="2"/>
  <c r="AD11" i="2" s="1"/>
  <c r="G11" i="2"/>
  <c r="AE11" i="2" s="1"/>
  <c r="H11" i="2"/>
  <c r="I11" i="2"/>
  <c r="J11" i="2"/>
  <c r="K11" i="2"/>
  <c r="L11" i="2"/>
  <c r="M11" i="2"/>
  <c r="N11" i="2"/>
  <c r="O11" i="2"/>
  <c r="P11" i="2"/>
  <c r="Q11" i="2"/>
  <c r="R11" i="2"/>
  <c r="S11" i="2"/>
  <c r="D11" i="2"/>
  <c r="E10" i="2"/>
  <c r="AC10" i="2" s="1"/>
  <c r="F10" i="2"/>
  <c r="AD10" i="2" s="1"/>
  <c r="G10" i="2"/>
  <c r="AE10" i="2" s="1"/>
  <c r="H10" i="2"/>
  <c r="I10" i="2"/>
  <c r="J10" i="2"/>
  <c r="K10" i="2"/>
  <c r="L10" i="2"/>
  <c r="M10" i="2"/>
  <c r="N10" i="2"/>
  <c r="O10" i="2"/>
  <c r="P10" i="2"/>
  <c r="Q10" i="2"/>
  <c r="R10" i="2"/>
  <c r="S10" i="2"/>
  <c r="D10" i="2"/>
  <c r="AB10" i="2" s="1"/>
  <c r="E9" i="2"/>
  <c r="AC9" i="2" s="1"/>
  <c r="F9" i="2"/>
  <c r="AD9" i="2" s="1"/>
  <c r="G9" i="2"/>
  <c r="AE9" i="2" s="1"/>
  <c r="H9" i="2"/>
  <c r="I9" i="2"/>
  <c r="J9" i="2"/>
  <c r="K9" i="2"/>
  <c r="L9" i="2"/>
  <c r="M9" i="2"/>
  <c r="N9" i="2"/>
  <c r="O9" i="2"/>
  <c r="P9" i="2"/>
  <c r="Q9" i="2"/>
  <c r="R9" i="2"/>
  <c r="S9" i="2"/>
  <c r="D9" i="2"/>
  <c r="AB9" i="2" s="1"/>
  <c r="E8" i="2"/>
  <c r="AC8" i="2" s="1"/>
  <c r="F8" i="2"/>
  <c r="AD8" i="2" s="1"/>
  <c r="G8" i="2"/>
  <c r="AE8" i="2" s="1"/>
  <c r="H8" i="2"/>
  <c r="I8" i="2"/>
  <c r="J8" i="2"/>
  <c r="K8" i="2"/>
  <c r="L8" i="2"/>
  <c r="M8" i="2"/>
  <c r="N8" i="2"/>
  <c r="O8" i="2"/>
  <c r="P8" i="2"/>
  <c r="Q8" i="2"/>
  <c r="R8" i="2"/>
  <c r="S8" i="2"/>
  <c r="D8" i="2"/>
  <c r="AB8" i="2" s="1"/>
  <c r="E7" i="2"/>
  <c r="AC7" i="2" s="1"/>
  <c r="F7" i="2"/>
  <c r="AD7" i="2" s="1"/>
  <c r="G7" i="2"/>
  <c r="AE7" i="2" s="1"/>
  <c r="H7" i="2"/>
  <c r="AF7" i="2" s="1"/>
  <c r="I7" i="2"/>
  <c r="J7" i="2"/>
  <c r="K7" i="2"/>
  <c r="L7" i="2"/>
  <c r="M7" i="2"/>
  <c r="N7" i="2"/>
  <c r="O7" i="2"/>
  <c r="P7" i="2"/>
  <c r="Q7" i="2"/>
  <c r="R7" i="2"/>
  <c r="S7" i="2"/>
  <c r="D7" i="2"/>
  <c r="AB7" i="2" s="1"/>
  <c r="AF20" i="2"/>
  <c r="AG21" i="2"/>
  <c r="AF22" i="2"/>
  <c r="AG22" i="2"/>
  <c r="AG7" i="2"/>
  <c r="AF8" i="2"/>
  <c r="AG8" i="2"/>
  <c r="AF9" i="2"/>
  <c r="AG9" i="2"/>
  <c r="AF10" i="2"/>
  <c r="AG10" i="2"/>
  <c r="AG13" i="2"/>
  <c r="AF14" i="2"/>
  <c r="AG14" i="2"/>
  <c r="AF17" i="2"/>
  <c r="AG17" i="2"/>
  <c r="AF18" i="2"/>
  <c r="AG18" i="2"/>
  <c r="AF19" i="2"/>
  <c r="AG19" i="2"/>
  <c r="E6" i="2"/>
  <c r="AC6" i="2" s="1"/>
  <c r="F6" i="2"/>
  <c r="AD6" i="2" s="1"/>
  <c r="G6" i="2"/>
  <c r="AE6" i="2" s="1"/>
  <c r="H6" i="2"/>
  <c r="AF6" i="2" s="1"/>
  <c r="I6" i="2"/>
  <c r="AG6" i="2" s="1"/>
  <c r="J6" i="2"/>
  <c r="K6" i="2"/>
  <c r="K23" i="2" s="1"/>
  <c r="K25" i="2" s="1"/>
  <c r="K27" i="2" s="1"/>
  <c r="L6" i="2"/>
  <c r="M6" i="2"/>
  <c r="N6" i="2"/>
  <c r="O6" i="2"/>
  <c r="P6" i="2"/>
  <c r="Q6" i="2"/>
  <c r="R6" i="2"/>
  <c r="S6" i="2"/>
  <c r="D6" i="2"/>
  <c r="AB6" i="2" s="1"/>
  <c r="F5" i="2"/>
  <c r="AD5" i="2" s="1"/>
  <c r="G5" i="2"/>
  <c r="AE5" i="2" s="1"/>
  <c r="H5" i="2"/>
  <c r="AF5" i="2" s="1"/>
  <c r="AH5" i="2" s="1"/>
  <c r="I5" i="2"/>
  <c r="I23" i="2" s="1"/>
  <c r="I25" i="2" s="1"/>
  <c r="I27" i="2" s="1"/>
  <c r="J5" i="2"/>
  <c r="K5" i="2"/>
  <c r="L5" i="2"/>
  <c r="M5" i="2"/>
  <c r="N5" i="2"/>
  <c r="O5" i="2"/>
  <c r="P5" i="2"/>
  <c r="Q5" i="2"/>
  <c r="R5" i="2"/>
  <c r="S5" i="2"/>
  <c r="E5" i="2"/>
  <c r="AC5" i="2" s="1"/>
  <c r="D5" i="2"/>
  <c r="AB5" i="2" s="1"/>
  <c r="AD9" i="3"/>
  <c r="AB9" i="3"/>
  <c r="AA9" i="3"/>
  <c r="Y5" i="3"/>
  <c r="X5" i="3"/>
  <c r="W5" i="3"/>
  <c r="W9" i="3" s="1"/>
  <c r="V5" i="3"/>
  <c r="V9" i="3" s="1"/>
  <c r="U5" i="3"/>
  <c r="U9" i="3" s="1"/>
  <c r="T5" i="3"/>
  <c r="T9" i="3" s="1"/>
  <c r="S5" i="3"/>
  <c r="S9" i="3" s="1"/>
  <c r="R5" i="3"/>
  <c r="R9" i="3" s="1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CU27" i="2"/>
  <c r="CS27" i="2"/>
  <c r="BV27" i="2"/>
  <c r="AU27" i="2"/>
  <c r="CW26" i="2"/>
  <c r="CW27" i="2" s="1"/>
  <c r="CV26" i="2"/>
  <c r="CV27" i="2" s="1"/>
  <c r="CU26" i="2"/>
  <c r="CT26" i="2"/>
  <c r="CT27" i="2" s="1"/>
  <c r="CS26" i="2"/>
  <c r="CR26" i="2"/>
  <c r="CR27" i="2" s="1"/>
  <c r="CQ26" i="2"/>
  <c r="CQ27" i="2" s="1"/>
  <c r="CP26" i="2"/>
  <c r="CP27" i="2" s="1"/>
  <c r="CO26" i="2"/>
  <c r="CO27" i="2" s="1"/>
  <c r="CN26" i="2"/>
  <c r="CN27" i="2" s="1"/>
  <c r="CM26" i="2"/>
  <c r="CM27" i="2" s="1"/>
  <c r="CL26" i="2"/>
  <c r="CL27" i="2" s="1"/>
  <c r="CK26" i="2"/>
  <c r="CK27" i="2" s="1"/>
  <c r="CJ26" i="2"/>
  <c r="CJ27" i="2" s="1"/>
  <c r="CI26" i="2"/>
  <c r="CI27" i="2" s="1"/>
  <c r="CH26" i="2"/>
  <c r="CH27" i="2" s="1"/>
  <c r="CG26" i="2"/>
  <c r="CG27" i="2" s="1"/>
  <c r="CF26" i="2"/>
  <c r="CF27" i="2" s="1"/>
  <c r="CE26" i="2"/>
  <c r="CE27" i="2" s="1"/>
  <c r="CD26" i="2"/>
  <c r="CD27" i="2" s="1"/>
  <c r="CC26" i="2"/>
  <c r="CC27" i="2" s="1"/>
  <c r="CB26" i="2"/>
  <c r="CB27" i="2" s="1"/>
  <c r="CA26" i="2"/>
  <c r="CA27" i="2" s="1"/>
  <c r="BZ26" i="2"/>
  <c r="BZ27" i="2" s="1"/>
  <c r="BY26" i="2"/>
  <c r="BY27" i="2" s="1"/>
  <c r="BX26" i="2"/>
  <c r="BX27" i="2" s="1"/>
  <c r="BW26" i="2"/>
  <c r="BW27" i="2" s="1"/>
  <c r="BV26" i="2"/>
  <c r="BU26" i="2"/>
  <c r="BU27" i="2" s="1"/>
  <c r="BT26" i="2"/>
  <c r="BT27" i="2" s="1"/>
  <c r="BS26" i="2"/>
  <c r="BS27" i="2" s="1"/>
  <c r="BR26" i="2"/>
  <c r="BR27" i="2" s="1"/>
  <c r="BQ26" i="2"/>
  <c r="BQ27" i="2" s="1"/>
  <c r="BP26" i="2"/>
  <c r="BP27" i="2" s="1"/>
  <c r="BO26" i="2"/>
  <c r="BO27" i="2" s="1"/>
  <c r="BN26" i="2"/>
  <c r="BN27" i="2" s="1"/>
  <c r="BM26" i="2"/>
  <c r="BM27" i="2" s="1"/>
  <c r="BL26" i="2"/>
  <c r="BL27" i="2" s="1"/>
  <c r="BK26" i="2"/>
  <c r="BK27" i="2" s="1"/>
  <c r="BJ26" i="2"/>
  <c r="BJ27" i="2" s="1"/>
  <c r="BI26" i="2"/>
  <c r="BI27" i="2" s="1"/>
  <c r="BH26" i="2"/>
  <c r="BH27" i="2" s="1"/>
  <c r="BG26" i="2"/>
  <c r="BG27" i="2" s="1"/>
  <c r="BF26" i="2"/>
  <c r="BF27" i="2" s="1"/>
  <c r="BE26" i="2"/>
  <c r="BE27" i="2" s="1"/>
  <c r="BD26" i="2"/>
  <c r="BD27" i="2" s="1"/>
  <c r="BC26" i="2"/>
  <c r="BC27" i="2" s="1"/>
  <c r="BB26" i="2"/>
  <c r="BB27" i="2" s="1"/>
  <c r="BA26" i="2"/>
  <c r="BA27" i="2" s="1"/>
  <c r="AZ26" i="2"/>
  <c r="AZ27" i="2" s="1"/>
  <c r="AY26" i="2"/>
  <c r="AY27" i="2" s="1"/>
  <c r="AX26" i="2"/>
  <c r="AX27" i="2" s="1"/>
  <c r="AW26" i="2"/>
  <c r="AW27" i="2" s="1"/>
  <c r="AV26" i="2"/>
  <c r="AV27" i="2" s="1"/>
  <c r="AU26" i="2"/>
  <c r="AT26" i="2"/>
  <c r="AT27" i="2" s="1"/>
  <c r="AS26" i="2"/>
  <c r="AS27" i="2" s="1"/>
  <c r="AR26" i="2"/>
  <c r="AR27" i="2" s="1"/>
  <c r="AQ26" i="2"/>
  <c r="AQ27" i="2" s="1"/>
  <c r="AP26" i="2"/>
  <c r="AP27" i="2" s="1"/>
  <c r="AO26" i="2"/>
  <c r="AO27" i="2" s="1"/>
  <c r="AN26" i="2"/>
  <c r="AN27" i="2" s="1"/>
  <c r="AM26" i="2"/>
  <c r="AM27" i="2" s="1"/>
  <c r="AL26" i="2"/>
  <c r="AL27" i="2" s="1"/>
  <c r="AK26" i="2"/>
  <c r="AK27" i="2" s="1"/>
  <c r="AJ26" i="2"/>
  <c r="AJ27" i="2" s="1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G24" i="2"/>
  <c r="AF24" i="2"/>
  <c r="AA24" i="2"/>
  <c r="Z24" i="2"/>
  <c r="Y24" i="2"/>
  <c r="X24" i="2"/>
  <c r="W24" i="2"/>
  <c r="V24" i="2"/>
  <c r="U24" i="2"/>
  <c r="T24" i="2"/>
  <c r="AA22" i="2"/>
  <c r="Z22" i="2"/>
  <c r="Y22" i="2"/>
  <c r="X22" i="2"/>
  <c r="W22" i="2"/>
  <c r="V22" i="2"/>
  <c r="U22" i="2"/>
  <c r="T22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A21" i="2"/>
  <c r="Z21" i="2"/>
  <c r="Y21" i="2"/>
  <c r="X21" i="2"/>
  <c r="W21" i="2"/>
  <c r="V21" i="2"/>
  <c r="U21" i="2"/>
  <c r="T21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A19" i="2"/>
  <c r="Z19" i="2"/>
  <c r="Y19" i="2"/>
  <c r="X19" i="2"/>
  <c r="W19" i="2"/>
  <c r="V19" i="2"/>
  <c r="U19" i="2"/>
  <c r="T19" i="2"/>
  <c r="AA18" i="2"/>
  <c r="Z18" i="2"/>
  <c r="Y18" i="2"/>
  <c r="X18" i="2"/>
  <c r="W18" i="2"/>
  <c r="V18" i="2"/>
  <c r="U18" i="2"/>
  <c r="T18" i="2"/>
  <c r="AA16" i="2"/>
  <c r="Z16" i="2"/>
  <c r="Y16" i="2"/>
  <c r="X16" i="2"/>
  <c r="W16" i="2"/>
  <c r="V16" i="2"/>
  <c r="U16" i="2"/>
  <c r="T16" i="2"/>
  <c r="AA15" i="2"/>
  <c r="Z15" i="2"/>
  <c r="Y15" i="2"/>
  <c r="X15" i="2"/>
  <c r="W15" i="2"/>
  <c r="V15" i="2"/>
  <c r="U15" i="2"/>
  <c r="T15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A14" i="2"/>
  <c r="Z14" i="2"/>
  <c r="Y14" i="2"/>
  <c r="X14" i="2"/>
  <c r="W14" i="2"/>
  <c r="V14" i="2"/>
  <c r="U14" i="2"/>
  <c r="T14" i="2"/>
  <c r="AA13" i="2"/>
  <c r="Z13" i="2"/>
  <c r="Y13" i="2"/>
  <c r="X13" i="2"/>
  <c r="W13" i="2"/>
  <c r="V13" i="2"/>
  <c r="U13" i="2"/>
  <c r="T13" i="2"/>
  <c r="AA12" i="2"/>
  <c r="Z12" i="2"/>
  <c r="Y12" i="2"/>
  <c r="X12" i="2"/>
  <c r="W12" i="2"/>
  <c r="V12" i="2"/>
  <c r="U12" i="2"/>
  <c r="T12" i="2"/>
  <c r="AA11" i="2"/>
  <c r="Z11" i="2"/>
  <c r="Y11" i="2"/>
  <c r="X11" i="2"/>
  <c r="W11" i="2"/>
  <c r="V11" i="2"/>
  <c r="U11" i="2"/>
  <c r="T11" i="2"/>
  <c r="AA10" i="2"/>
  <c r="Z10" i="2"/>
  <c r="Y10" i="2"/>
  <c r="X10" i="2"/>
  <c r="W10" i="2"/>
  <c r="V10" i="2"/>
  <c r="U10" i="2"/>
  <c r="T10" i="2"/>
  <c r="AA9" i="2"/>
  <c r="Z9" i="2"/>
  <c r="Y9" i="2"/>
  <c r="X9" i="2"/>
  <c r="W9" i="2"/>
  <c r="V9" i="2"/>
  <c r="U9" i="2"/>
  <c r="T9" i="2"/>
  <c r="AA8" i="2"/>
  <c r="Z8" i="2"/>
  <c r="Y8" i="2"/>
  <c r="X8" i="2"/>
  <c r="W8" i="2"/>
  <c r="V8" i="2"/>
  <c r="U8" i="2"/>
  <c r="T8" i="2"/>
  <c r="AA7" i="2"/>
  <c r="Z7" i="2"/>
  <c r="Y7" i="2"/>
  <c r="X7" i="2"/>
  <c r="W7" i="2"/>
  <c r="V7" i="2"/>
  <c r="U7" i="2"/>
  <c r="T7" i="2"/>
  <c r="AA6" i="2"/>
  <c r="Z6" i="2"/>
  <c r="Y6" i="2"/>
  <c r="X6" i="2"/>
  <c r="W6" i="2"/>
  <c r="V6" i="2"/>
  <c r="U6" i="2"/>
  <c r="T6" i="2"/>
  <c r="G23" i="2"/>
  <c r="G25" i="2" s="1"/>
  <c r="CW5" i="2"/>
  <c r="CW23" i="2" s="1"/>
  <c r="CV5" i="2"/>
  <c r="CU5" i="2"/>
  <c r="CU23" i="2" s="1"/>
  <c r="CT5" i="2"/>
  <c r="CS5" i="2"/>
  <c r="CS23" i="2" s="1"/>
  <c r="CR5" i="2"/>
  <c r="CQ5" i="2"/>
  <c r="CQ23" i="2" s="1"/>
  <c r="CP5" i="2"/>
  <c r="CP23" i="2" s="1"/>
  <c r="CO5" i="2"/>
  <c r="CO23" i="2" s="1"/>
  <c r="CN5" i="2"/>
  <c r="CN23" i="2" s="1"/>
  <c r="CM5" i="2"/>
  <c r="CM23" i="2" s="1"/>
  <c r="CL5" i="2"/>
  <c r="CL23" i="2" s="1"/>
  <c r="CK5" i="2"/>
  <c r="CK23" i="2" s="1"/>
  <c r="CJ5" i="2"/>
  <c r="CJ23" i="2" s="1"/>
  <c r="CI5" i="2"/>
  <c r="CH5" i="2"/>
  <c r="CG5" i="2"/>
  <c r="CG23" i="2" s="1"/>
  <c r="CF5" i="2"/>
  <c r="CE5" i="2"/>
  <c r="CE23" i="2" s="1"/>
  <c r="CD5" i="2"/>
  <c r="CC5" i="2"/>
  <c r="CC23" i="2" s="1"/>
  <c r="CB5" i="2"/>
  <c r="CA5" i="2"/>
  <c r="CA23" i="2" s="1"/>
  <c r="BZ5" i="2"/>
  <c r="BZ23" i="2" s="1"/>
  <c r="BY5" i="2"/>
  <c r="BY23" i="2" s="1"/>
  <c r="BX5" i="2"/>
  <c r="BX23" i="2" s="1"/>
  <c r="BW5" i="2"/>
  <c r="BW23" i="2" s="1"/>
  <c r="BV5" i="2"/>
  <c r="BV23" i="2" s="1"/>
  <c r="BU5" i="2"/>
  <c r="BU23" i="2" s="1"/>
  <c r="BT5" i="2"/>
  <c r="BT23" i="2" s="1"/>
  <c r="BS5" i="2"/>
  <c r="BR5" i="2"/>
  <c r="BQ5" i="2"/>
  <c r="BQ23" i="2" s="1"/>
  <c r="BP5" i="2"/>
  <c r="BO5" i="2"/>
  <c r="BO23" i="2" s="1"/>
  <c r="BN5" i="2"/>
  <c r="BM5" i="2"/>
  <c r="BM23" i="2" s="1"/>
  <c r="BL5" i="2"/>
  <c r="BK5" i="2"/>
  <c r="BK23" i="2" s="1"/>
  <c r="BJ5" i="2"/>
  <c r="BJ23" i="2" s="1"/>
  <c r="BI5" i="2"/>
  <c r="BI23" i="2" s="1"/>
  <c r="BH5" i="2"/>
  <c r="BH23" i="2" s="1"/>
  <c r="BG5" i="2"/>
  <c r="BG23" i="2" s="1"/>
  <c r="BF5" i="2"/>
  <c r="BF23" i="2" s="1"/>
  <c r="BE5" i="2"/>
  <c r="BE23" i="2" s="1"/>
  <c r="BD5" i="2"/>
  <c r="BD23" i="2" s="1"/>
  <c r="BC5" i="2"/>
  <c r="BB5" i="2"/>
  <c r="BA5" i="2"/>
  <c r="BA23" i="2" s="1"/>
  <c r="AZ5" i="2"/>
  <c r="AY5" i="2"/>
  <c r="AY23" i="2" s="1"/>
  <c r="AX5" i="2"/>
  <c r="AW5" i="2"/>
  <c r="AW23" i="2" s="1"/>
  <c r="AV5" i="2"/>
  <c r="AU5" i="2"/>
  <c r="AU23" i="2" s="1"/>
  <c r="AT5" i="2"/>
  <c r="AT23" i="2" s="1"/>
  <c r="AS5" i="2"/>
  <c r="AS23" i="2" s="1"/>
  <c r="AR5" i="2"/>
  <c r="AR23" i="2" s="1"/>
  <c r="AQ5" i="2"/>
  <c r="AQ23" i="2" s="1"/>
  <c r="AP5" i="2"/>
  <c r="AP23" i="2" s="1"/>
  <c r="AO5" i="2"/>
  <c r="AO23" i="2" s="1"/>
  <c r="AN5" i="2"/>
  <c r="AN23" i="2" s="1"/>
  <c r="AM5" i="2"/>
  <c r="AL5" i="2"/>
  <c r="AK5" i="2"/>
  <c r="AK23" i="2" s="1"/>
  <c r="AJ5" i="2"/>
  <c r="AA5" i="2"/>
  <c r="AA23" i="2" s="1"/>
  <c r="AA25" i="2" s="1"/>
  <c r="Z5" i="2"/>
  <c r="Y5" i="2"/>
  <c r="Y23" i="2" s="1"/>
  <c r="Y25" i="2" s="1"/>
  <c r="Y27" i="2" s="1"/>
  <c r="X5" i="2"/>
  <c r="W5" i="2"/>
  <c r="V5" i="2"/>
  <c r="V23" i="2" s="1"/>
  <c r="V25" i="2" s="1"/>
  <c r="V27" i="2" s="1"/>
  <c r="U5" i="2"/>
  <c r="T5" i="2"/>
  <c r="P23" i="2"/>
  <c r="P25" i="2" s="1"/>
  <c r="P27" i="2" s="1"/>
  <c r="O23" i="2"/>
  <c r="O25" i="2" s="1"/>
  <c r="O27" i="2" s="1"/>
  <c r="M23" i="2"/>
  <c r="M25" i="2" s="1"/>
  <c r="M27" i="2" s="1"/>
  <c r="L23" i="2"/>
  <c r="L25" i="2" s="1"/>
  <c r="L27" i="2" s="1"/>
  <c r="J23" i="2"/>
  <c r="J25" i="2" s="1"/>
  <c r="J27" i="2" s="1"/>
  <c r="H23" i="2"/>
  <c r="H25" i="2" s="1"/>
  <c r="H27" i="2" s="1"/>
  <c r="AC9" i="3" l="1"/>
  <c r="AG8" i="3"/>
  <c r="AF8" i="3"/>
  <c r="AG7" i="3"/>
  <c r="AF7" i="3"/>
  <c r="AF9" i="3" s="1"/>
  <c r="Z9" i="3"/>
  <c r="X9" i="3"/>
  <c r="Y9" i="3"/>
  <c r="AI17" i="2"/>
  <c r="AE23" i="2"/>
  <c r="AH6" i="2"/>
  <c r="AI11" i="2"/>
  <c r="AI7" i="2"/>
  <c r="AI10" i="2"/>
  <c r="AI16" i="2"/>
  <c r="AH7" i="2"/>
  <c r="AH8" i="2"/>
  <c r="AH10" i="2"/>
  <c r="AH12" i="2"/>
  <c r="AH13" i="2"/>
  <c r="AH14" i="2"/>
  <c r="AH15" i="2"/>
  <c r="AH16" i="2"/>
  <c r="AH24" i="2"/>
  <c r="AI9" i="2"/>
  <c r="AI15" i="2"/>
  <c r="AI19" i="2"/>
  <c r="AI21" i="2"/>
  <c r="AI8" i="2"/>
  <c r="AI14" i="2"/>
  <c r="AI24" i="2"/>
  <c r="AH9" i="2"/>
  <c r="U23" i="2"/>
  <c r="U25" i="2" s="1"/>
  <c r="U27" i="2" s="1"/>
  <c r="AD17" i="2"/>
  <c r="AH17" i="2" s="1"/>
  <c r="X23" i="2"/>
  <c r="X25" i="2" s="1"/>
  <c r="X27" i="2" s="1"/>
  <c r="AJ23" i="2"/>
  <c r="AZ23" i="2"/>
  <c r="BP23" i="2"/>
  <c r="CF23" i="2"/>
  <c r="CV23" i="2"/>
  <c r="AV23" i="2"/>
  <c r="BL23" i="2"/>
  <c r="CB23" i="2"/>
  <c r="CR23" i="2"/>
  <c r="Z23" i="2"/>
  <c r="Z25" i="2" s="1"/>
  <c r="Z27" i="2" s="1"/>
  <c r="AA27" i="2"/>
  <c r="AX23" i="2"/>
  <c r="BN23" i="2"/>
  <c r="CD23" i="2"/>
  <c r="CT23" i="2"/>
  <c r="AM23" i="2"/>
  <c r="BC23" i="2"/>
  <c r="BS23" i="2"/>
  <c r="CI23" i="2"/>
  <c r="AG11" i="2"/>
  <c r="F23" i="2"/>
  <c r="F25" i="2" s="1"/>
  <c r="F27" i="2" s="1"/>
  <c r="AG5" i="2"/>
  <c r="AI5" i="2" s="1"/>
  <c r="AF11" i="2"/>
  <c r="AF13" i="2"/>
  <c r="AH11" i="2"/>
  <c r="AL23" i="2"/>
  <c r="BB23" i="2"/>
  <c r="BR23" i="2"/>
  <c r="CH23" i="2"/>
  <c r="G27" i="2"/>
  <c r="AH19" i="2"/>
  <c r="W23" i="2"/>
  <c r="W25" i="2" s="1"/>
  <c r="W27" i="2" s="1"/>
  <c r="AI6" i="2"/>
  <c r="AE25" i="2"/>
  <c r="AE27" i="2" s="1"/>
  <c r="AC23" i="2"/>
  <c r="AC25" i="2" s="1"/>
  <c r="AC27" i="2" s="1"/>
  <c r="AI22" i="2"/>
  <c r="AH22" i="2"/>
  <c r="AH21" i="2"/>
  <c r="Q23" i="2"/>
  <c r="Q25" i="2" s="1"/>
  <c r="Q27" i="2" s="1"/>
  <c r="AI20" i="2"/>
  <c r="AH20" i="2"/>
  <c r="AI18" i="2"/>
  <c r="AH18" i="2"/>
  <c r="T23" i="2"/>
  <c r="T25" i="2" s="1"/>
  <c r="T27" i="2" s="1"/>
  <c r="R23" i="2"/>
  <c r="R25" i="2" s="1"/>
  <c r="R27" i="2" s="1"/>
  <c r="AG23" i="2"/>
  <c r="AG25" i="2" s="1"/>
  <c r="AG27" i="2" s="1"/>
  <c r="AF23" i="2"/>
  <c r="AF25" i="2" s="1"/>
  <c r="AF27" i="2" s="1"/>
  <c r="S23" i="2"/>
  <c r="S25" i="2" s="1"/>
  <c r="S27" i="2" s="1"/>
  <c r="AB23" i="2"/>
  <c r="AB25" i="2" s="1"/>
  <c r="AB27" i="2" s="1"/>
  <c r="D23" i="2"/>
  <c r="D25" i="2" s="1"/>
  <c r="D27" i="2" s="1"/>
  <c r="E23" i="2"/>
  <c r="E25" i="2" s="1"/>
  <c r="E27" i="2" s="1"/>
  <c r="AG9" i="3" l="1"/>
  <c r="AD23" i="2"/>
  <c r="AD25" i="2" s="1"/>
  <c r="AD27" i="2" s="1"/>
  <c r="AI23" i="2"/>
  <c r="AI25" i="2" s="1"/>
  <c r="AI27" i="2" s="1"/>
  <c r="AH23" i="2"/>
  <c r="AH25" i="2" s="1"/>
  <c r="AH27" i="2" s="1"/>
  <c r="DA100" i="1" l="1"/>
  <c r="DA102" i="1"/>
  <c r="DA103" i="1"/>
  <c r="DA104" i="1"/>
  <c r="DA105" i="1"/>
  <c r="DA106" i="1"/>
  <c r="DA107" i="1"/>
  <c r="DA108" i="1"/>
  <c r="DA109" i="1"/>
  <c r="DA110" i="1"/>
  <c r="DA85" i="1"/>
  <c r="DA86" i="1"/>
  <c r="DA87" i="1"/>
  <c r="DA88" i="1"/>
  <c r="DA89" i="1"/>
  <c r="DA90" i="1"/>
  <c r="DA91" i="1"/>
  <c r="DA92" i="1"/>
  <c r="DA93" i="1"/>
  <c r="DA94" i="1"/>
  <c r="DA95" i="1"/>
  <c r="DA96" i="1"/>
  <c r="DA97" i="1"/>
  <c r="DA98" i="1"/>
  <c r="DA99" i="1"/>
  <c r="DA71" i="1"/>
  <c r="DA72" i="1"/>
  <c r="DA73" i="1"/>
  <c r="DA75" i="1"/>
  <c r="DA76" i="1"/>
  <c r="DA77" i="1"/>
  <c r="DA78" i="1"/>
  <c r="DA79" i="1"/>
  <c r="DA80" i="1"/>
  <c r="DA81" i="1"/>
  <c r="DA82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47" i="1"/>
  <c r="DA48" i="1"/>
  <c r="DA49" i="1"/>
  <c r="DA50" i="1"/>
  <c r="DA51" i="1"/>
  <c r="DA52" i="1"/>
  <c r="DA53" i="1"/>
  <c r="DA54" i="1"/>
  <c r="DA55" i="1"/>
  <c r="DA56" i="1"/>
  <c r="DA57" i="1"/>
  <c r="DA37" i="1"/>
  <c r="DA38" i="1"/>
  <c r="DA39" i="1"/>
  <c r="DA40" i="1"/>
  <c r="DA41" i="1"/>
  <c r="DA42" i="1"/>
  <c r="DA44" i="1"/>
  <c r="DA45" i="1"/>
  <c r="DA46" i="1"/>
  <c r="DA28" i="1"/>
  <c r="DA29" i="1"/>
  <c r="DA30" i="1"/>
  <c r="DA31" i="1"/>
  <c r="DA32" i="1"/>
  <c r="DA33" i="1"/>
  <c r="DA34" i="1"/>
  <c r="DA35" i="1"/>
  <c r="DA36" i="1"/>
  <c r="DA17" i="1"/>
  <c r="DA18" i="1"/>
  <c r="DA19" i="1"/>
  <c r="DA20" i="1"/>
  <c r="DA21" i="1"/>
  <c r="DA22" i="1"/>
  <c r="DA24" i="1"/>
  <c r="DA25" i="1"/>
  <c r="DA26" i="1"/>
  <c r="DA27" i="1"/>
  <c r="DA6" i="1"/>
  <c r="DA7" i="1"/>
  <c r="DA8" i="1"/>
  <c r="DA9" i="1"/>
  <c r="DA10" i="1"/>
  <c r="DA12" i="1"/>
  <c r="DA13" i="1"/>
  <c r="DA14" i="1"/>
  <c r="DA15" i="1"/>
  <c r="DA16" i="1"/>
  <c r="DA5" i="1"/>
  <c r="E86" i="1"/>
  <c r="CY103" i="1"/>
  <c r="CY104" i="1"/>
  <c r="CY105" i="1"/>
  <c r="CY106" i="1"/>
  <c r="CY107" i="1"/>
  <c r="CY108" i="1"/>
  <c r="CY109" i="1"/>
  <c r="CY110" i="1"/>
  <c r="CY88" i="1"/>
  <c r="CY89" i="1"/>
  <c r="CY90" i="1"/>
  <c r="CY91" i="1"/>
  <c r="CY92" i="1"/>
  <c r="CY93" i="1"/>
  <c r="CY94" i="1"/>
  <c r="CY95" i="1"/>
  <c r="CY96" i="1"/>
  <c r="CY97" i="1"/>
  <c r="CY98" i="1"/>
  <c r="CY99" i="1"/>
  <c r="CY100" i="1"/>
  <c r="CY102" i="1"/>
  <c r="CY79" i="1"/>
  <c r="CY80" i="1"/>
  <c r="CY81" i="1"/>
  <c r="CY82" i="1"/>
  <c r="CY83" i="1"/>
  <c r="CY85" i="1"/>
  <c r="CY69" i="1"/>
  <c r="CY70" i="1"/>
  <c r="CY71" i="1"/>
  <c r="CY72" i="1"/>
  <c r="CY73" i="1"/>
  <c r="CY75" i="1"/>
  <c r="CY76" i="1"/>
  <c r="CY77" i="1"/>
  <c r="CY78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5" i="1"/>
  <c r="V108" i="1"/>
  <c r="W108" i="1"/>
  <c r="V109" i="1"/>
  <c r="W109" i="1"/>
  <c r="V110" i="1"/>
  <c r="W110" i="1"/>
  <c r="V92" i="1"/>
  <c r="W92" i="1"/>
  <c r="V93" i="1"/>
  <c r="W93" i="1"/>
  <c r="V94" i="1"/>
  <c r="W94" i="1"/>
  <c r="AA94" i="1" s="1"/>
  <c r="V95" i="1"/>
  <c r="AD95" i="1" s="1"/>
  <c r="W95" i="1"/>
  <c r="V96" i="1"/>
  <c r="W96" i="1"/>
  <c r="V97" i="1"/>
  <c r="W97" i="1"/>
  <c r="V98" i="1"/>
  <c r="W98" i="1"/>
  <c r="V99" i="1"/>
  <c r="W99" i="1"/>
  <c r="V100" i="1"/>
  <c r="W100" i="1"/>
  <c r="V101" i="1"/>
  <c r="W101" i="1"/>
  <c r="V102" i="1"/>
  <c r="W102" i="1"/>
  <c r="AE102" i="1" s="1"/>
  <c r="V103" i="1"/>
  <c r="AD103" i="1" s="1"/>
  <c r="W103" i="1"/>
  <c r="V104" i="1"/>
  <c r="W104" i="1"/>
  <c r="V105" i="1"/>
  <c r="W105" i="1"/>
  <c r="V106" i="1"/>
  <c r="W106" i="1"/>
  <c r="V107" i="1"/>
  <c r="W107" i="1"/>
  <c r="V82" i="1"/>
  <c r="W82" i="1"/>
  <c r="V83" i="1"/>
  <c r="W83" i="1"/>
  <c r="V84" i="1"/>
  <c r="W84" i="1"/>
  <c r="V85" i="1"/>
  <c r="W85" i="1"/>
  <c r="V86" i="1"/>
  <c r="W86" i="1"/>
  <c r="V87" i="1"/>
  <c r="W87" i="1"/>
  <c r="V88" i="1"/>
  <c r="W88" i="1"/>
  <c r="V89" i="1"/>
  <c r="W89" i="1"/>
  <c r="V90" i="1"/>
  <c r="W90" i="1"/>
  <c r="V91" i="1"/>
  <c r="W91" i="1"/>
  <c r="V72" i="1"/>
  <c r="W72" i="1"/>
  <c r="AE72" i="1" s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AE80" i="1" s="1"/>
  <c r="V81" i="1"/>
  <c r="AD81" i="1" s="1"/>
  <c r="W81" i="1"/>
  <c r="V59" i="1"/>
  <c r="W59" i="1"/>
  <c r="V60" i="1"/>
  <c r="W60" i="1"/>
  <c r="V61" i="1"/>
  <c r="W61" i="1"/>
  <c r="V62" i="1"/>
  <c r="W62" i="1"/>
  <c r="V63" i="1"/>
  <c r="W63" i="1"/>
  <c r="V64" i="1"/>
  <c r="W64" i="1"/>
  <c r="V65" i="1"/>
  <c r="W65" i="1"/>
  <c r="V66" i="1"/>
  <c r="W66" i="1"/>
  <c r="V67" i="1"/>
  <c r="W67" i="1"/>
  <c r="V68" i="1"/>
  <c r="W68" i="1"/>
  <c r="V69" i="1"/>
  <c r="W69" i="1"/>
  <c r="V70" i="1"/>
  <c r="W70" i="1"/>
  <c r="V71" i="1"/>
  <c r="W71" i="1"/>
  <c r="V45" i="1"/>
  <c r="W45" i="1"/>
  <c r="V46" i="1"/>
  <c r="W46" i="1"/>
  <c r="AE46" i="1" s="1"/>
  <c r="V47" i="1"/>
  <c r="AD47" i="1" s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AE54" i="1" s="1"/>
  <c r="V55" i="1"/>
  <c r="AD55" i="1" s="1"/>
  <c r="W55" i="1"/>
  <c r="V56" i="1"/>
  <c r="W56" i="1"/>
  <c r="V57" i="1"/>
  <c r="W57" i="1"/>
  <c r="V58" i="1"/>
  <c r="W58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23" i="1"/>
  <c r="W23" i="1"/>
  <c r="V24" i="1"/>
  <c r="AD24" i="1" s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AE31" i="1" s="1"/>
  <c r="V32" i="1"/>
  <c r="AD32" i="1" s="1"/>
  <c r="W32" i="1"/>
  <c r="V33" i="1"/>
  <c r="W33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AD12" i="1" s="1"/>
  <c r="AH12" i="1" s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AE19" i="1" s="1"/>
  <c r="AI19" i="1" s="1"/>
  <c r="V20" i="1"/>
  <c r="W20" i="1"/>
  <c r="V21" i="1"/>
  <c r="W21" i="1"/>
  <c r="V22" i="1"/>
  <c r="W22" i="1"/>
  <c r="W5" i="1"/>
  <c r="V5" i="1"/>
  <c r="R108" i="1"/>
  <c r="S98" i="1"/>
  <c r="R99" i="1"/>
  <c r="S106" i="1"/>
  <c r="R107" i="1"/>
  <c r="R85" i="1"/>
  <c r="R93" i="1"/>
  <c r="S68" i="1"/>
  <c r="R69" i="1"/>
  <c r="S76" i="1"/>
  <c r="R77" i="1"/>
  <c r="S59" i="1"/>
  <c r="R60" i="1"/>
  <c r="S32" i="1"/>
  <c r="R33" i="1"/>
  <c r="S40" i="1"/>
  <c r="R41" i="1"/>
  <c r="R10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AD110" i="1" s="1"/>
  <c r="O110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83" i="1"/>
  <c r="O83" i="1"/>
  <c r="N84" i="1"/>
  <c r="O84" i="1"/>
  <c r="N85" i="1"/>
  <c r="O85" i="1"/>
  <c r="N86" i="1"/>
  <c r="O86" i="1"/>
  <c r="N87" i="1"/>
  <c r="O87" i="1"/>
  <c r="N88" i="1"/>
  <c r="AD88" i="1" s="1"/>
  <c r="O88" i="1"/>
  <c r="N89" i="1"/>
  <c r="O89" i="1"/>
  <c r="N90" i="1"/>
  <c r="O90" i="1"/>
  <c r="N91" i="1"/>
  <c r="O91" i="1"/>
  <c r="N92" i="1"/>
  <c r="O92" i="1"/>
  <c r="N93" i="1"/>
  <c r="O93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AE65" i="1" s="1"/>
  <c r="N66" i="1"/>
  <c r="AD66" i="1" s="1"/>
  <c r="O66" i="1"/>
  <c r="N67" i="1"/>
  <c r="O67" i="1"/>
  <c r="N46" i="1"/>
  <c r="O46" i="1"/>
  <c r="N47" i="1"/>
  <c r="O47" i="1"/>
  <c r="N48" i="1"/>
  <c r="O48" i="1"/>
  <c r="N49" i="1"/>
  <c r="O49" i="1"/>
  <c r="N50" i="1"/>
  <c r="O50" i="1"/>
  <c r="N51" i="1"/>
  <c r="O51" i="1"/>
  <c r="AE51" i="1" s="1"/>
  <c r="AI51" i="1" s="1"/>
  <c r="N52" i="1"/>
  <c r="AD52" i="1" s="1"/>
  <c r="AH52" i="1" s="1"/>
  <c r="O52" i="1"/>
  <c r="N53" i="1"/>
  <c r="O53" i="1"/>
  <c r="N54" i="1"/>
  <c r="O54" i="1"/>
  <c r="N33" i="1"/>
  <c r="O33" i="1"/>
  <c r="N34" i="1"/>
  <c r="O34" i="1"/>
  <c r="N35" i="1"/>
  <c r="O35" i="1"/>
  <c r="N36" i="1"/>
  <c r="O36" i="1"/>
  <c r="N37" i="1"/>
  <c r="O37" i="1"/>
  <c r="AE37" i="1" s="1"/>
  <c r="N38" i="1"/>
  <c r="AD38" i="1" s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AE45" i="1" s="1"/>
  <c r="N18" i="1"/>
  <c r="R18" i="1" s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AE25" i="1" s="1"/>
  <c r="AI25" i="1" s="1"/>
  <c r="N26" i="1"/>
  <c r="AD26" i="1" s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6" i="1"/>
  <c r="O6" i="1"/>
  <c r="AE6" i="1" s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AE14" i="1" s="1"/>
  <c r="N15" i="1"/>
  <c r="AD15" i="1" s="1"/>
  <c r="O15" i="1"/>
  <c r="N16" i="1"/>
  <c r="O16" i="1"/>
  <c r="N17" i="1"/>
  <c r="O17" i="1"/>
  <c r="O5" i="1"/>
  <c r="O111" i="1" s="1"/>
  <c r="N5" i="1"/>
  <c r="N111" i="1" s="1"/>
  <c r="F107" i="1"/>
  <c r="G107" i="1"/>
  <c r="AE107" i="1" s="1"/>
  <c r="AI107" i="1" s="1"/>
  <c r="F108" i="1"/>
  <c r="AD108" i="1" s="1"/>
  <c r="AH108" i="1" s="1"/>
  <c r="G108" i="1"/>
  <c r="F109" i="1"/>
  <c r="G109" i="1"/>
  <c r="F110" i="1"/>
  <c r="G110" i="1"/>
  <c r="F96" i="1"/>
  <c r="G96" i="1"/>
  <c r="F97" i="1"/>
  <c r="G97" i="1"/>
  <c r="F98" i="1"/>
  <c r="G98" i="1"/>
  <c r="F99" i="1"/>
  <c r="G99" i="1"/>
  <c r="F100" i="1"/>
  <c r="G100" i="1"/>
  <c r="AE100" i="1" s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84" i="1"/>
  <c r="G84" i="1"/>
  <c r="F85" i="1"/>
  <c r="G85" i="1"/>
  <c r="F86" i="1"/>
  <c r="G86" i="1"/>
  <c r="F87" i="1"/>
  <c r="AD87" i="1" s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72" i="1"/>
  <c r="G72" i="1"/>
  <c r="F73" i="1"/>
  <c r="G73" i="1"/>
  <c r="F74" i="1"/>
  <c r="AD74" i="1" s="1"/>
  <c r="G74" i="1"/>
  <c r="F75" i="1"/>
  <c r="G75" i="1"/>
  <c r="F76" i="1"/>
  <c r="G76" i="1"/>
  <c r="F77" i="1"/>
  <c r="G77" i="1"/>
  <c r="F78" i="1"/>
  <c r="AD78" i="1" s="1"/>
  <c r="G78" i="1"/>
  <c r="F79" i="1"/>
  <c r="G79" i="1"/>
  <c r="F80" i="1"/>
  <c r="G80" i="1"/>
  <c r="F81" i="1"/>
  <c r="G81" i="1"/>
  <c r="F82" i="1"/>
  <c r="G82" i="1"/>
  <c r="F83" i="1"/>
  <c r="G83" i="1"/>
  <c r="F59" i="1"/>
  <c r="G59" i="1"/>
  <c r="F60" i="1"/>
  <c r="G60" i="1"/>
  <c r="AE60" i="1" s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AE68" i="1" s="1"/>
  <c r="AI68" i="1" s="1"/>
  <c r="F69" i="1"/>
  <c r="G69" i="1"/>
  <c r="F70" i="1"/>
  <c r="G70" i="1"/>
  <c r="F71" i="1"/>
  <c r="G71" i="1"/>
  <c r="F45" i="1"/>
  <c r="G45" i="1"/>
  <c r="F46" i="1"/>
  <c r="G46" i="1"/>
  <c r="F47" i="1"/>
  <c r="G47" i="1"/>
  <c r="F48" i="1"/>
  <c r="G48" i="1"/>
  <c r="F49" i="1"/>
  <c r="G49" i="1"/>
  <c r="AE49" i="1" s="1"/>
  <c r="F50" i="1"/>
  <c r="AD50" i="1" s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AE57" i="1" s="1"/>
  <c r="AI57" i="1" s="1"/>
  <c r="F58" i="1"/>
  <c r="G58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J39" i="1" s="1"/>
  <c r="G39" i="1"/>
  <c r="F40" i="1"/>
  <c r="G40" i="1"/>
  <c r="F41" i="1"/>
  <c r="G41" i="1"/>
  <c r="F42" i="1"/>
  <c r="G42" i="1"/>
  <c r="F43" i="1"/>
  <c r="G43" i="1"/>
  <c r="K43" i="1" s="1"/>
  <c r="F44" i="1"/>
  <c r="G44" i="1"/>
  <c r="F21" i="1"/>
  <c r="G21" i="1"/>
  <c r="F22" i="1"/>
  <c r="G22" i="1"/>
  <c r="AE22" i="1" s="1"/>
  <c r="AI22" i="1" s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AD31" i="1" s="1"/>
  <c r="G31" i="1"/>
  <c r="F6" i="1"/>
  <c r="G6" i="1"/>
  <c r="F7" i="1"/>
  <c r="G7" i="1"/>
  <c r="AE7" i="1" s="1"/>
  <c r="F8" i="1"/>
  <c r="G8" i="1"/>
  <c r="F9" i="1"/>
  <c r="G9" i="1"/>
  <c r="F10" i="1"/>
  <c r="G10" i="1"/>
  <c r="F11" i="1"/>
  <c r="G11" i="1"/>
  <c r="F12" i="1"/>
  <c r="G12" i="1"/>
  <c r="AE12" i="1" s="1"/>
  <c r="AI12" i="1" s="1"/>
  <c r="F13" i="1"/>
  <c r="AD13" i="1" s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G5" i="1"/>
  <c r="AE5" i="1" s="1"/>
  <c r="F5" i="1"/>
  <c r="Z90" i="1"/>
  <c r="AA66" i="1"/>
  <c r="Z67" i="1"/>
  <c r="AA74" i="1"/>
  <c r="Z75" i="1"/>
  <c r="Z48" i="1"/>
  <c r="AA48" i="1"/>
  <c r="Z56" i="1"/>
  <c r="AA56" i="1"/>
  <c r="Z28" i="1"/>
  <c r="Z36" i="1"/>
  <c r="AA36" i="1"/>
  <c r="AA12" i="1"/>
  <c r="AA20" i="1"/>
  <c r="Z21" i="1"/>
  <c r="P110" i="1"/>
  <c r="Q110" i="1"/>
  <c r="P99" i="1"/>
  <c r="Q99" i="1"/>
  <c r="P100" i="1"/>
  <c r="Q100" i="1"/>
  <c r="P101" i="1"/>
  <c r="Q101" i="1"/>
  <c r="P102" i="1"/>
  <c r="AF102" i="1" s="1"/>
  <c r="Q102" i="1"/>
  <c r="AG102" i="1" s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84" i="1"/>
  <c r="AF84" i="1" s="1"/>
  <c r="Q84" i="1"/>
  <c r="AG84" i="1" s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AG92" i="1" s="1"/>
  <c r="P93" i="1"/>
  <c r="Q93" i="1"/>
  <c r="P94" i="1"/>
  <c r="Q94" i="1"/>
  <c r="P95" i="1"/>
  <c r="Q95" i="1"/>
  <c r="P96" i="1"/>
  <c r="Q96" i="1"/>
  <c r="P97" i="1"/>
  <c r="Q97" i="1"/>
  <c r="P98" i="1"/>
  <c r="Q98" i="1"/>
  <c r="P63" i="1"/>
  <c r="Q63" i="1"/>
  <c r="P64" i="1"/>
  <c r="AF64" i="1" s="1"/>
  <c r="Q64" i="1"/>
  <c r="AG64" i="1" s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AF72" i="1" s="1"/>
  <c r="Q72" i="1"/>
  <c r="AG72" i="1" s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AF80" i="1" s="1"/>
  <c r="Q80" i="1"/>
  <c r="P81" i="1"/>
  <c r="Q81" i="1"/>
  <c r="P82" i="1"/>
  <c r="Q82" i="1"/>
  <c r="P83" i="1"/>
  <c r="Q83" i="1"/>
  <c r="P41" i="1"/>
  <c r="Q41" i="1"/>
  <c r="P42" i="1"/>
  <c r="Q42" i="1"/>
  <c r="P43" i="1"/>
  <c r="Q43" i="1"/>
  <c r="P44" i="1"/>
  <c r="Q44" i="1"/>
  <c r="P45" i="1"/>
  <c r="Q45" i="1"/>
  <c r="AG45" i="1" s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AF53" i="1" s="1"/>
  <c r="Q53" i="1"/>
  <c r="AG53" i="1" s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AF61" i="1" s="1"/>
  <c r="Q61" i="1"/>
  <c r="AG61" i="1" s="1"/>
  <c r="P62" i="1"/>
  <c r="Q62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AF28" i="1" s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AF36" i="1" s="1"/>
  <c r="Q36" i="1"/>
  <c r="AG36" i="1" s="1"/>
  <c r="P37" i="1"/>
  <c r="Q37" i="1"/>
  <c r="P38" i="1"/>
  <c r="Q38" i="1"/>
  <c r="P39" i="1"/>
  <c r="Q39" i="1"/>
  <c r="P40" i="1"/>
  <c r="Q40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Q5" i="1"/>
  <c r="Q111" i="1" s="1"/>
  <c r="P5" i="1"/>
  <c r="P111" i="1" s="1"/>
  <c r="L109" i="1"/>
  <c r="R109" i="1" s="1"/>
  <c r="M109" i="1"/>
  <c r="S109" i="1" s="1"/>
  <c r="L110" i="1"/>
  <c r="R110" i="1" s="1"/>
  <c r="M110" i="1"/>
  <c r="S110" i="1" s="1"/>
  <c r="L97" i="1"/>
  <c r="AB97" i="1" s="1"/>
  <c r="M97" i="1"/>
  <c r="S97" i="1" s="1"/>
  <c r="L98" i="1"/>
  <c r="R98" i="1" s="1"/>
  <c r="M98" i="1"/>
  <c r="L99" i="1"/>
  <c r="M99" i="1"/>
  <c r="S99" i="1" s="1"/>
  <c r="L100" i="1"/>
  <c r="R100" i="1" s="1"/>
  <c r="M100" i="1"/>
  <c r="S100" i="1" s="1"/>
  <c r="L101" i="1"/>
  <c r="R101" i="1" s="1"/>
  <c r="M101" i="1"/>
  <c r="S101" i="1" s="1"/>
  <c r="L102" i="1"/>
  <c r="R102" i="1" s="1"/>
  <c r="M102" i="1"/>
  <c r="S102" i="1" s="1"/>
  <c r="L103" i="1"/>
  <c r="R103" i="1" s="1"/>
  <c r="M103" i="1"/>
  <c r="S103" i="1" s="1"/>
  <c r="L104" i="1"/>
  <c r="R104" i="1" s="1"/>
  <c r="M104" i="1"/>
  <c r="S104" i="1" s="1"/>
  <c r="L105" i="1"/>
  <c r="AB105" i="1" s="1"/>
  <c r="M105" i="1"/>
  <c r="S105" i="1" s="1"/>
  <c r="L106" i="1"/>
  <c r="R106" i="1" s="1"/>
  <c r="M106" i="1"/>
  <c r="L107" i="1"/>
  <c r="M107" i="1"/>
  <c r="S107" i="1" s="1"/>
  <c r="L108" i="1"/>
  <c r="M108" i="1"/>
  <c r="S108" i="1" s="1"/>
  <c r="L82" i="1"/>
  <c r="R82" i="1" s="1"/>
  <c r="M82" i="1"/>
  <c r="S82" i="1" s="1"/>
  <c r="L83" i="1"/>
  <c r="R83" i="1" s="1"/>
  <c r="M83" i="1"/>
  <c r="S83" i="1" s="1"/>
  <c r="L84" i="1"/>
  <c r="R84" i="1" s="1"/>
  <c r="M84" i="1"/>
  <c r="L85" i="1"/>
  <c r="M85" i="1"/>
  <c r="S85" i="1" s="1"/>
  <c r="L86" i="1"/>
  <c r="R86" i="1" s="1"/>
  <c r="M86" i="1"/>
  <c r="S86" i="1" s="1"/>
  <c r="L87" i="1"/>
  <c r="R87" i="1" s="1"/>
  <c r="M87" i="1"/>
  <c r="S87" i="1" s="1"/>
  <c r="L88" i="1"/>
  <c r="R88" i="1" s="1"/>
  <c r="M88" i="1"/>
  <c r="S88" i="1" s="1"/>
  <c r="L89" i="1"/>
  <c r="R89" i="1" s="1"/>
  <c r="M89" i="1"/>
  <c r="S89" i="1" s="1"/>
  <c r="L90" i="1"/>
  <c r="R90" i="1" s="1"/>
  <c r="M90" i="1"/>
  <c r="S90" i="1" s="1"/>
  <c r="L91" i="1"/>
  <c r="R91" i="1" s="1"/>
  <c r="M91" i="1"/>
  <c r="S91" i="1" s="1"/>
  <c r="L92" i="1"/>
  <c r="R92" i="1" s="1"/>
  <c r="M92" i="1"/>
  <c r="L93" i="1"/>
  <c r="M93" i="1"/>
  <c r="S93" i="1" s="1"/>
  <c r="L94" i="1"/>
  <c r="AB94" i="1" s="1"/>
  <c r="M94" i="1"/>
  <c r="S94" i="1" s="1"/>
  <c r="L95" i="1"/>
  <c r="R95" i="1" s="1"/>
  <c r="M95" i="1"/>
  <c r="S95" i="1" s="1"/>
  <c r="L96" i="1"/>
  <c r="R96" i="1" s="1"/>
  <c r="M96" i="1"/>
  <c r="S96" i="1" s="1"/>
  <c r="L68" i="1"/>
  <c r="R68" i="1" s="1"/>
  <c r="M68" i="1"/>
  <c r="L69" i="1"/>
  <c r="M69" i="1"/>
  <c r="S69" i="1" s="1"/>
  <c r="L70" i="1"/>
  <c r="R70" i="1" s="1"/>
  <c r="M70" i="1"/>
  <c r="S70" i="1" s="1"/>
  <c r="L71" i="1"/>
  <c r="R71" i="1" s="1"/>
  <c r="M71" i="1"/>
  <c r="S71" i="1" s="1"/>
  <c r="L72" i="1"/>
  <c r="R72" i="1" s="1"/>
  <c r="M72" i="1"/>
  <c r="S72" i="1" s="1"/>
  <c r="L73" i="1"/>
  <c r="AB73" i="1" s="1"/>
  <c r="M73" i="1"/>
  <c r="AC73" i="1" s="1"/>
  <c r="L74" i="1"/>
  <c r="R74" i="1" s="1"/>
  <c r="M74" i="1"/>
  <c r="S74" i="1" s="1"/>
  <c r="L75" i="1"/>
  <c r="R75" i="1" s="1"/>
  <c r="M75" i="1"/>
  <c r="S75" i="1" s="1"/>
  <c r="L76" i="1"/>
  <c r="R76" i="1" s="1"/>
  <c r="M76" i="1"/>
  <c r="L77" i="1"/>
  <c r="M77" i="1"/>
  <c r="S77" i="1" s="1"/>
  <c r="L78" i="1"/>
  <c r="R78" i="1" s="1"/>
  <c r="M78" i="1"/>
  <c r="S78" i="1" s="1"/>
  <c r="L79" i="1"/>
  <c r="R79" i="1" s="1"/>
  <c r="M79" i="1"/>
  <c r="S79" i="1" s="1"/>
  <c r="L80" i="1"/>
  <c r="R80" i="1" s="1"/>
  <c r="M80" i="1"/>
  <c r="S80" i="1" s="1"/>
  <c r="L81" i="1"/>
  <c r="R81" i="1" s="1"/>
  <c r="M81" i="1"/>
  <c r="S81" i="1" s="1"/>
  <c r="L55" i="1"/>
  <c r="R55" i="1" s="1"/>
  <c r="M55" i="1"/>
  <c r="S55" i="1" s="1"/>
  <c r="L56" i="1"/>
  <c r="R56" i="1" s="1"/>
  <c r="M56" i="1"/>
  <c r="S56" i="1" s="1"/>
  <c r="L57" i="1"/>
  <c r="R57" i="1" s="1"/>
  <c r="M57" i="1"/>
  <c r="S57" i="1" s="1"/>
  <c r="L58" i="1"/>
  <c r="R58" i="1" s="1"/>
  <c r="M58" i="1"/>
  <c r="S58" i="1" s="1"/>
  <c r="L59" i="1"/>
  <c r="R59" i="1" s="1"/>
  <c r="M59" i="1"/>
  <c r="L60" i="1"/>
  <c r="M60" i="1"/>
  <c r="S60" i="1" s="1"/>
  <c r="L61" i="1"/>
  <c r="R61" i="1" s="1"/>
  <c r="M61" i="1"/>
  <c r="S61" i="1" s="1"/>
  <c r="L62" i="1"/>
  <c r="M62" i="1"/>
  <c r="L63" i="1"/>
  <c r="R63" i="1" s="1"/>
  <c r="M63" i="1"/>
  <c r="S63" i="1" s="1"/>
  <c r="L64" i="1"/>
  <c r="R64" i="1" s="1"/>
  <c r="M64" i="1"/>
  <c r="S64" i="1" s="1"/>
  <c r="L65" i="1"/>
  <c r="R65" i="1" s="1"/>
  <c r="M65" i="1"/>
  <c r="S65" i="1" s="1"/>
  <c r="L66" i="1"/>
  <c r="R66" i="1" s="1"/>
  <c r="M66" i="1"/>
  <c r="S66" i="1" s="1"/>
  <c r="L67" i="1"/>
  <c r="R67" i="1" s="1"/>
  <c r="M67" i="1"/>
  <c r="S67" i="1" s="1"/>
  <c r="L40" i="1"/>
  <c r="R40" i="1" s="1"/>
  <c r="M40" i="1"/>
  <c r="L41" i="1"/>
  <c r="M41" i="1"/>
  <c r="S41" i="1" s="1"/>
  <c r="L42" i="1"/>
  <c r="R42" i="1" s="1"/>
  <c r="M42" i="1"/>
  <c r="S42" i="1" s="1"/>
  <c r="L43" i="1"/>
  <c r="R43" i="1" s="1"/>
  <c r="M43" i="1"/>
  <c r="S43" i="1" s="1"/>
  <c r="L44" i="1"/>
  <c r="R44" i="1" s="1"/>
  <c r="M44" i="1"/>
  <c r="S44" i="1" s="1"/>
  <c r="L45" i="1"/>
  <c r="R45" i="1" s="1"/>
  <c r="M45" i="1"/>
  <c r="S45" i="1" s="1"/>
  <c r="L46" i="1"/>
  <c r="R46" i="1" s="1"/>
  <c r="M46" i="1"/>
  <c r="S46" i="1" s="1"/>
  <c r="L47" i="1"/>
  <c r="R47" i="1" s="1"/>
  <c r="M47" i="1"/>
  <c r="S47" i="1" s="1"/>
  <c r="L48" i="1"/>
  <c r="R48" i="1" s="1"/>
  <c r="M48" i="1"/>
  <c r="S48" i="1" s="1"/>
  <c r="L49" i="1"/>
  <c r="R49" i="1" s="1"/>
  <c r="M49" i="1"/>
  <c r="S49" i="1" s="1"/>
  <c r="L50" i="1"/>
  <c r="R50" i="1" s="1"/>
  <c r="M50" i="1"/>
  <c r="S50" i="1" s="1"/>
  <c r="L51" i="1"/>
  <c r="R51" i="1" s="1"/>
  <c r="M51" i="1"/>
  <c r="L52" i="1"/>
  <c r="M52" i="1"/>
  <c r="S52" i="1" s="1"/>
  <c r="L53" i="1"/>
  <c r="R53" i="1" s="1"/>
  <c r="M53" i="1"/>
  <c r="S53" i="1" s="1"/>
  <c r="L54" i="1"/>
  <c r="R54" i="1" s="1"/>
  <c r="M54" i="1"/>
  <c r="S54" i="1" s="1"/>
  <c r="L24" i="1"/>
  <c r="R24" i="1" s="1"/>
  <c r="M24" i="1"/>
  <c r="S24" i="1" s="1"/>
  <c r="L25" i="1"/>
  <c r="R25" i="1" s="1"/>
  <c r="M25" i="1"/>
  <c r="L26" i="1"/>
  <c r="M26" i="1"/>
  <c r="S26" i="1" s="1"/>
  <c r="L27" i="1"/>
  <c r="R27" i="1" s="1"/>
  <c r="M27" i="1"/>
  <c r="AC27" i="1" s="1"/>
  <c r="L28" i="1"/>
  <c r="R28" i="1" s="1"/>
  <c r="M28" i="1"/>
  <c r="S28" i="1" s="1"/>
  <c r="L29" i="1"/>
  <c r="R29" i="1" s="1"/>
  <c r="M29" i="1"/>
  <c r="S29" i="1" s="1"/>
  <c r="L30" i="1"/>
  <c r="R30" i="1" s="1"/>
  <c r="M30" i="1"/>
  <c r="S30" i="1" s="1"/>
  <c r="L31" i="1"/>
  <c r="R31" i="1" s="1"/>
  <c r="M31" i="1"/>
  <c r="S31" i="1" s="1"/>
  <c r="L32" i="1"/>
  <c r="R32" i="1" s="1"/>
  <c r="M32" i="1"/>
  <c r="L33" i="1"/>
  <c r="M33" i="1"/>
  <c r="S33" i="1" s="1"/>
  <c r="L34" i="1"/>
  <c r="R34" i="1" s="1"/>
  <c r="M34" i="1"/>
  <c r="S34" i="1" s="1"/>
  <c r="L35" i="1"/>
  <c r="R35" i="1" s="1"/>
  <c r="M35" i="1"/>
  <c r="S35" i="1" s="1"/>
  <c r="L36" i="1"/>
  <c r="R36" i="1" s="1"/>
  <c r="M36" i="1"/>
  <c r="S36" i="1" s="1"/>
  <c r="L37" i="1"/>
  <c r="R37" i="1" s="1"/>
  <c r="M37" i="1"/>
  <c r="S37" i="1" s="1"/>
  <c r="L38" i="1"/>
  <c r="R38" i="1" s="1"/>
  <c r="M38" i="1"/>
  <c r="S38" i="1" s="1"/>
  <c r="L39" i="1"/>
  <c r="R39" i="1" s="1"/>
  <c r="M39" i="1"/>
  <c r="S39" i="1" s="1"/>
  <c r="L6" i="1"/>
  <c r="R6" i="1" s="1"/>
  <c r="M6" i="1"/>
  <c r="S6" i="1" s="1"/>
  <c r="L7" i="1"/>
  <c r="R7" i="1" s="1"/>
  <c r="M7" i="1"/>
  <c r="S7" i="1" s="1"/>
  <c r="L8" i="1"/>
  <c r="R8" i="1" s="1"/>
  <c r="M8" i="1"/>
  <c r="S8" i="1" s="1"/>
  <c r="L9" i="1"/>
  <c r="AB9" i="1" s="1"/>
  <c r="M9" i="1"/>
  <c r="AC9" i="1" s="1"/>
  <c r="L10" i="1"/>
  <c r="M10" i="1"/>
  <c r="S10" i="1" s="1"/>
  <c r="L11" i="1"/>
  <c r="R11" i="1" s="1"/>
  <c r="M11" i="1"/>
  <c r="S11" i="1" s="1"/>
  <c r="L12" i="1"/>
  <c r="R12" i="1" s="1"/>
  <c r="M12" i="1"/>
  <c r="S12" i="1" s="1"/>
  <c r="L13" i="1"/>
  <c r="R13" i="1" s="1"/>
  <c r="M13" i="1"/>
  <c r="S13" i="1" s="1"/>
  <c r="L14" i="1"/>
  <c r="R14" i="1" s="1"/>
  <c r="M14" i="1"/>
  <c r="S14" i="1" s="1"/>
  <c r="L15" i="1"/>
  <c r="R15" i="1" s="1"/>
  <c r="M15" i="1"/>
  <c r="S15" i="1" s="1"/>
  <c r="L16" i="1"/>
  <c r="R16" i="1" s="1"/>
  <c r="M16" i="1"/>
  <c r="S16" i="1" s="1"/>
  <c r="L17" i="1"/>
  <c r="AB17" i="1" s="1"/>
  <c r="M17" i="1"/>
  <c r="AC17" i="1" s="1"/>
  <c r="L18" i="1"/>
  <c r="M18" i="1"/>
  <c r="S18" i="1" s="1"/>
  <c r="L19" i="1"/>
  <c r="R19" i="1" s="1"/>
  <c r="M19" i="1"/>
  <c r="S19" i="1" s="1"/>
  <c r="L20" i="1"/>
  <c r="R20" i="1" s="1"/>
  <c r="M20" i="1"/>
  <c r="S20" i="1" s="1"/>
  <c r="L21" i="1"/>
  <c r="R21" i="1" s="1"/>
  <c r="M21" i="1"/>
  <c r="S21" i="1" s="1"/>
  <c r="L22" i="1"/>
  <c r="R22" i="1" s="1"/>
  <c r="M22" i="1"/>
  <c r="S22" i="1" s="1"/>
  <c r="L23" i="1"/>
  <c r="R23" i="1" s="1"/>
  <c r="M23" i="1"/>
  <c r="S23" i="1" s="1"/>
  <c r="M5" i="1"/>
  <c r="S5" i="1" s="1"/>
  <c r="L5" i="1"/>
  <c r="R5" i="1" s="1"/>
  <c r="X110" i="1"/>
  <c r="Z110" i="1" s="1"/>
  <c r="Y110" i="1"/>
  <c r="AG110" i="1" s="1"/>
  <c r="X99" i="1"/>
  <c r="Y99" i="1"/>
  <c r="X100" i="1"/>
  <c r="Y100" i="1"/>
  <c r="X101" i="1"/>
  <c r="Y101" i="1"/>
  <c r="X102" i="1"/>
  <c r="Y102" i="1"/>
  <c r="X103" i="1"/>
  <c r="Y103" i="1"/>
  <c r="X104" i="1"/>
  <c r="Y104" i="1"/>
  <c r="X105" i="1"/>
  <c r="Y105" i="1"/>
  <c r="X106" i="1"/>
  <c r="Y106" i="1"/>
  <c r="X107" i="1"/>
  <c r="Y107" i="1"/>
  <c r="X108" i="1"/>
  <c r="Y108" i="1"/>
  <c r="X109" i="1"/>
  <c r="Y109" i="1"/>
  <c r="X88" i="1"/>
  <c r="Y88" i="1"/>
  <c r="X89" i="1"/>
  <c r="Y89" i="1"/>
  <c r="X90" i="1"/>
  <c r="Y90" i="1"/>
  <c r="X91" i="1"/>
  <c r="Y91" i="1"/>
  <c r="X92" i="1"/>
  <c r="Y92" i="1"/>
  <c r="X93" i="1"/>
  <c r="Y93" i="1"/>
  <c r="X94" i="1"/>
  <c r="Y94" i="1"/>
  <c r="X95" i="1"/>
  <c r="Y95" i="1"/>
  <c r="X96" i="1"/>
  <c r="Y96" i="1"/>
  <c r="X97" i="1"/>
  <c r="Y97" i="1"/>
  <c r="X98" i="1"/>
  <c r="Y98" i="1"/>
  <c r="X73" i="1"/>
  <c r="AF73" i="1" s="1"/>
  <c r="Y73" i="1"/>
  <c r="X74" i="1"/>
  <c r="Y74" i="1"/>
  <c r="X75" i="1"/>
  <c r="Y75" i="1"/>
  <c r="X76" i="1"/>
  <c r="Y76" i="1"/>
  <c r="X77" i="1"/>
  <c r="Y77" i="1"/>
  <c r="X78" i="1"/>
  <c r="Y78" i="1"/>
  <c r="X79" i="1"/>
  <c r="Y79" i="1"/>
  <c r="X80" i="1"/>
  <c r="Y80" i="1"/>
  <c r="X81" i="1"/>
  <c r="AF81" i="1" s="1"/>
  <c r="Y81" i="1"/>
  <c r="AG81" i="1" s="1"/>
  <c r="X82" i="1"/>
  <c r="Y82" i="1"/>
  <c r="X83" i="1"/>
  <c r="Y83" i="1"/>
  <c r="X84" i="1"/>
  <c r="Y84" i="1"/>
  <c r="X85" i="1"/>
  <c r="Y85" i="1"/>
  <c r="X86" i="1"/>
  <c r="Y86" i="1"/>
  <c r="X87" i="1"/>
  <c r="Y87" i="1"/>
  <c r="X58" i="1"/>
  <c r="Y58" i="1"/>
  <c r="X59" i="1"/>
  <c r="AF59" i="1" s="1"/>
  <c r="Y59" i="1"/>
  <c r="AG59" i="1" s="1"/>
  <c r="X60" i="1"/>
  <c r="Y60" i="1"/>
  <c r="X61" i="1"/>
  <c r="Y61" i="1"/>
  <c r="X62" i="1"/>
  <c r="Y62" i="1"/>
  <c r="X63" i="1"/>
  <c r="Y63" i="1"/>
  <c r="X64" i="1"/>
  <c r="Y64" i="1"/>
  <c r="X65" i="1"/>
  <c r="Y65" i="1"/>
  <c r="X66" i="1"/>
  <c r="Y66" i="1"/>
  <c r="X67" i="1"/>
  <c r="AF67" i="1" s="1"/>
  <c r="Y67" i="1"/>
  <c r="AG67" i="1" s="1"/>
  <c r="X68" i="1"/>
  <c r="Y68" i="1"/>
  <c r="X69" i="1"/>
  <c r="Y69" i="1"/>
  <c r="X70" i="1"/>
  <c r="Y70" i="1"/>
  <c r="X71" i="1"/>
  <c r="Y71" i="1"/>
  <c r="X72" i="1"/>
  <c r="Y72" i="1"/>
  <c r="X43" i="1"/>
  <c r="Y43" i="1"/>
  <c r="X44" i="1"/>
  <c r="Y44" i="1"/>
  <c r="X45" i="1"/>
  <c r="Z45" i="1" s="1"/>
  <c r="Y45" i="1"/>
  <c r="AA45" i="1" s="1"/>
  <c r="X46" i="1"/>
  <c r="Y46" i="1"/>
  <c r="X47" i="1"/>
  <c r="Y47" i="1"/>
  <c r="X48" i="1"/>
  <c r="Y48" i="1"/>
  <c r="X49" i="1"/>
  <c r="Y49" i="1"/>
  <c r="X50" i="1"/>
  <c r="Y50" i="1"/>
  <c r="X51" i="1"/>
  <c r="Y51" i="1"/>
  <c r="X52" i="1"/>
  <c r="Y52" i="1"/>
  <c r="X53" i="1"/>
  <c r="Y53" i="1"/>
  <c r="X54" i="1"/>
  <c r="Y54" i="1"/>
  <c r="X55" i="1"/>
  <c r="Y55" i="1"/>
  <c r="X56" i="1"/>
  <c r="Y56" i="1"/>
  <c r="X57" i="1"/>
  <c r="Y57" i="1"/>
  <c r="X24" i="1"/>
  <c r="Y24" i="1"/>
  <c r="X25" i="1"/>
  <c r="Y25" i="1"/>
  <c r="X26" i="1"/>
  <c r="Y26" i="1"/>
  <c r="X27" i="1"/>
  <c r="Y27" i="1"/>
  <c r="AA27" i="1" s="1"/>
  <c r="X28" i="1"/>
  <c r="Y28" i="1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AF35" i="1" s="1"/>
  <c r="Y35" i="1"/>
  <c r="AG35" i="1" s="1"/>
  <c r="X36" i="1"/>
  <c r="Y36" i="1"/>
  <c r="X37" i="1"/>
  <c r="Y37" i="1"/>
  <c r="X38" i="1"/>
  <c r="Y38" i="1"/>
  <c r="X39" i="1"/>
  <c r="Y39" i="1"/>
  <c r="X40" i="1"/>
  <c r="Y40" i="1"/>
  <c r="X41" i="1"/>
  <c r="Y41" i="1"/>
  <c r="X42" i="1"/>
  <c r="Y42" i="1"/>
  <c r="X6" i="1"/>
  <c r="AF6" i="1" s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AF14" i="1" s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AG22" i="1" s="1"/>
  <c r="X23" i="1"/>
  <c r="Y23" i="1"/>
  <c r="Y5" i="1"/>
  <c r="X5" i="1"/>
  <c r="T106" i="1"/>
  <c r="U106" i="1"/>
  <c r="T107" i="1"/>
  <c r="Z107" i="1" s="1"/>
  <c r="U107" i="1"/>
  <c r="AA107" i="1" s="1"/>
  <c r="T108" i="1"/>
  <c r="Z108" i="1" s="1"/>
  <c r="U108" i="1"/>
  <c r="AA108" i="1" s="1"/>
  <c r="T109" i="1"/>
  <c r="Z109" i="1" s="1"/>
  <c r="U109" i="1"/>
  <c r="AA109" i="1" s="1"/>
  <c r="T110" i="1"/>
  <c r="U110" i="1"/>
  <c r="T111" i="1"/>
  <c r="U111" i="1"/>
  <c r="T91" i="1"/>
  <c r="Z91" i="1" s="1"/>
  <c r="U91" i="1"/>
  <c r="AA91" i="1" s="1"/>
  <c r="T92" i="1"/>
  <c r="Z92" i="1" s="1"/>
  <c r="U92" i="1"/>
  <c r="AA92" i="1" s="1"/>
  <c r="T93" i="1"/>
  <c r="Z93" i="1" s="1"/>
  <c r="U93" i="1"/>
  <c r="T94" i="1"/>
  <c r="U94" i="1"/>
  <c r="T95" i="1"/>
  <c r="U95" i="1"/>
  <c r="AA95" i="1" s="1"/>
  <c r="T96" i="1"/>
  <c r="Z96" i="1" s="1"/>
  <c r="U96" i="1"/>
  <c r="T97" i="1"/>
  <c r="U97" i="1"/>
  <c r="AA97" i="1" s="1"/>
  <c r="T98" i="1"/>
  <c r="Z98" i="1" s="1"/>
  <c r="U98" i="1"/>
  <c r="AA98" i="1" s="1"/>
  <c r="T99" i="1"/>
  <c r="Z99" i="1" s="1"/>
  <c r="U99" i="1"/>
  <c r="AA99" i="1" s="1"/>
  <c r="T100" i="1"/>
  <c r="U100" i="1"/>
  <c r="T101" i="1"/>
  <c r="U101" i="1"/>
  <c r="T102" i="1"/>
  <c r="U102" i="1"/>
  <c r="T103" i="1"/>
  <c r="U103" i="1"/>
  <c r="AA103" i="1" s="1"/>
  <c r="T104" i="1"/>
  <c r="Z104" i="1" s="1"/>
  <c r="U104" i="1"/>
  <c r="AA104" i="1" s="1"/>
  <c r="T105" i="1"/>
  <c r="Z105" i="1" s="1"/>
  <c r="U105" i="1"/>
  <c r="AA105" i="1" s="1"/>
  <c r="T73" i="1"/>
  <c r="Z73" i="1" s="1"/>
  <c r="U73" i="1"/>
  <c r="AA73" i="1" s="1"/>
  <c r="T74" i="1"/>
  <c r="Z74" i="1" s="1"/>
  <c r="U74" i="1"/>
  <c r="T75" i="1"/>
  <c r="U75" i="1"/>
  <c r="T76" i="1"/>
  <c r="U76" i="1"/>
  <c r="AA76" i="1" s="1"/>
  <c r="T77" i="1"/>
  <c r="Z77" i="1" s="1"/>
  <c r="U77" i="1"/>
  <c r="AA77" i="1" s="1"/>
  <c r="T78" i="1"/>
  <c r="U78" i="1"/>
  <c r="AA78" i="1" s="1"/>
  <c r="T79" i="1"/>
  <c r="Z79" i="1" s="1"/>
  <c r="U79" i="1"/>
  <c r="T80" i="1"/>
  <c r="Z80" i="1" s="1"/>
  <c r="U80" i="1"/>
  <c r="AA80" i="1" s="1"/>
  <c r="T81" i="1"/>
  <c r="Z81" i="1" s="1"/>
  <c r="U81" i="1"/>
  <c r="AA81" i="1" s="1"/>
  <c r="T82" i="1"/>
  <c r="Z82" i="1" s="1"/>
  <c r="U82" i="1"/>
  <c r="AA82" i="1" s="1"/>
  <c r="T83" i="1"/>
  <c r="Z83" i="1" s="1"/>
  <c r="U83" i="1"/>
  <c r="AA83" i="1" s="1"/>
  <c r="T84" i="1"/>
  <c r="Z84" i="1" s="1"/>
  <c r="U84" i="1"/>
  <c r="AA84" i="1" s="1"/>
  <c r="T85" i="1"/>
  <c r="Z85" i="1" s="1"/>
  <c r="U85" i="1"/>
  <c r="T86" i="1"/>
  <c r="Z86" i="1" s="1"/>
  <c r="U86" i="1"/>
  <c r="AA86" i="1" s="1"/>
  <c r="T87" i="1"/>
  <c r="Z87" i="1" s="1"/>
  <c r="U87" i="1"/>
  <c r="AA87" i="1" s="1"/>
  <c r="T88" i="1"/>
  <c r="Z88" i="1" s="1"/>
  <c r="U88" i="1"/>
  <c r="AA88" i="1" s="1"/>
  <c r="T89" i="1"/>
  <c r="Z89" i="1" s="1"/>
  <c r="U89" i="1"/>
  <c r="T90" i="1"/>
  <c r="U90" i="1"/>
  <c r="AA90" i="1" s="1"/>
  <c r="T56" i="1"/>
  <c r="U56" i="1"/>
  <c r="T57" i="1"/>
  <c r="Z57" i="1" s="1"/>
  <c r="U57" i="1"/>
  <c r="AA57" i="1" s="1"/>
  <c r="T58" i="1"/>
  <c r="Z58" i="1" s="1"/>
  <c r="U58" i="1"/>
  <c r="AA58" i="1" s="1"/>
  <c r="T59" i="1"/>
  <c r="Z59" i="1" s="1"/>
  <c r="U59" i="1"/>
  <c r="T60" i="1"/>
  <c r="U60" i="1"/>
  <c r="T61" i="1"/>
  <c r="U61" i="1"/>
  <c r="T62" i="1"/>
  <c r="U62" i="1"/>
  <c r="AA62" i="1" s="1"/>
  <c r="T63" i="1"/>
  <c r="U63" i="1"/>
  <c r="T64" i="1"/>
  <c r="U64" i="1"/>
  <c r="AA64" i="1" s="1"/>
  <c r="T65" i="1"/>
  <c r="Z65" i="1" s="1"/>
  <c r="U65" i="1"/>
  <c r="AA65" i="1" s="1"/>
  <c r="T66" i="1"/>
  <c r="Z66" i="1" s="1"/>
  <c r="U66" i="1"/>
  <c r="T67" i="1"/>
  <c r="U67" i="1"/>
  <c r="AA67" i="1" s="1"/>
  <c r="T68" i="1"/>
  <c r="Z68" i="1" s="1"/>
  <c r="U68" i="1"/>
  <c r="AA68" i="1" s="1"/>
  <c r="T69" i="1"/>
  <c r="Z69" i="1" s="1"/>
  <c r="U69" i="1"/>
  <c r="AA69" i="1" s="1"/>
  <c r="T70" i="1"/>
  <c r="Z70" i="1" s="1"/>
  <c r="U70" i="1"/>
  <c r="AA70" i="1" s="1"/>
  <c r="T71" i="1"/>
  <c r="Z71" i="1" s="1"/>
  <c r="U71" i="1"/>
  <c r="AA71" i="1" s="1"/>
  <c r="T72" i="1"/>
  <c r="Z72" i="1" s="1"/>
  <c r="U72" i="1"/>
  <c r="AA72" i="1" s="1"/>
  <c r="T42" i="1"/>
  <c r="Z42" i="1" s="1"/>
  <c r="U42" i="1"/>
  <c r="AA42" i="1" s="1"/>
  <c r="T43" i="1"/>
  <c r="Z43" i="1" s="1"/>
  <c r="U43" i="1"/>
  <c r="AA43" i="1" s="1"/>
  <c r="T44" i="1"/>
  <c r="Z44" i="1" s="1"/>
  <c r="U44" i="1"/>
  <c r="AA44" i="1" s="1"/>
  <c r="T45" i="1"/>
  <c r="U45" i="1"/>
  <c r="T46" i="1"/>
  <c r="Z46" i="1" s="1"/>
  <c r="U46" i="1"/>
  <c r="AA46" i="1" s="1"/>
  <c r="T47" i="1"/>
  <c r="Z47" i="1" s="1"/>
  <c r="U47" i="1"/>
  <c r="AA47" i="1" s="1"/>
  <c r="T48" i="1"/>
  <c r="U48" i="1"/>
  <c r="T49" i="1"/>
  <c r="Z49" i="1" s="1"/>
  <c r="U49" i="1"/>
  <c r="AA49" i="1" s="1"/>
  <c r="T50" i="1"/>
  <c r="Z50" i="1" s="1"/>
  <c r="U50" i="1"/>
  <c r="AA50" i="1" s="1"/>
  <c r="T51" i="1"/>
  <c r="Z51" i="1" s="1"/>
  <c r="U51" i="1"/>
  <c r="AA51" i="1" s="1"/>
  <c r="T52" i="1"/>
  <c r="Z52" i="1" s="1"/>
  <c r="U52" i="1"/>
  <c r="AA52" i="1" s="1"/>
  <c r="T53" i="1"/>
  <c r="Z53" i="1" s="1"/>
  <c r="U53" i="1"/>
  <c r="AA53" i="1" s="1"/>
  <c r="T54" i="1"/>
  <c r="Z54" i="1" s="1"/>
  <c r="U54" i="1"/>
  <c r="AA54" i="1" s="1"/>
  <c r="T55" i="1"/>
  <c r="Z55" i="1" s="1"/>
  <c r="U55" i="1"/>
  <c r="AA55" i="1" s="1"/>
  <c r="T23" i="1"/>
  <c r="Z23" i="1" s="1"/>
  <c r="U23" i="1"/>
  <c r="AA23" i="1" s="1"/>
  <c r="T24" i="1"/>
  <c r="Z24" i="1" s="1"/>
  <c r="U24" i="1"/>
  <c r="AA24" i="1" s="1"/>
  <c r="T25" i="1"/>
  <c r="Z25" i="1" s="1"/>
  <c r="U25" i="1"/>
  <c r="AA25" i="1" s="1"/>
  <c r="T26" i="1"/>
  <c r="Z26" i="1" s="1"/>
  <c r="U26" i="1"/>
  <c r="AA26" i="1" s="1"/>
  <c r="T27" i="1"/>
  <c r="Z27" i="1" s="1"/>
  <c r="U27" i="1"/>
  <c r="T28" i="1"/>
  <c r="U28" i="1"/>
  <c r="AA28" i="1" s="1"/>
  <c r="T29" i="1"/>
  <c r="Z29" i="1" s="1"/>
  <c r="U29" i="1"/>
  <c r="AA29" i="1" s="1"/>
  <c r="T30" i="1"/>
  <c r="Z30" i="1" s="1"/>
  <c r="U30" i="1"/>
  <c r="AC30" i="1" s="1"/>
  <c r="T31" i="1"/>
  <c r="Z31" i="1" s="1"/>
  <c r="U31" i="1"/>
  <c r="AA31" i="1" s="1"/>
  <c r="T32" i="1"/>
  <c r="Z32" i="1" s="1"/>
  <c r="U32" i="1"/>
  <c r="AA32" i="1" s="1"/>
  <c r="T33" i="1"/>
  <c r="Z33" i="1" s="1"/>
  <c r="U33" i="1"/>
  <c r="AA33" i="1" s="1"/>
  <c r="T34" i="1"/>
  <c r="Z34" i="1" s="1"/>
  <c r="U34" i="1"/>
  <c r="AA34" i="1" s="1"/>
  <c r="T35" i="1"/>
  <c r="Z35" i="1" s="1"/>
  <c r="U35" i="1"/>
  <c r="AA35" i="1" s="1"/>
  <c r="T36" i="1"/>
  <c r="U36" i="1"/>
  <c r="T37" i="1"/>
  <c r="Z37" i="1" s="1"/>
  <c r="U37" i="1"/>
  <c r="AA37" i="1" s="1"/>
  <c r="T38" i="1"/>
  <c r="Z38" i="1" s="1"/>
  <c r="U38" i="1"/>
  <c r="AC38" i="1" s="1"/>
  <c r="T39" i="1"/>
  <c r="Z39" i="1" s="1"/>
  <c r="U39" i="1"/>
  <c r="AA39" i="1" s="1"/>
  <c r="T40" i="1"/>
  <c r="Z40" i="1" s="1"/>
  <c r="U40" i="1"/>
  <c r="AA40" i="1" s="1"/>
  <c r="T41" i="1"/>
  <c r="U41" i="1"/>
  <c r="T6" i="1"/>
  <c r="Z6" i="1" s="1"/>
  <c r="U6" i="1"/>
  <c r="AA6" i="1" s="1"/>
  <c r="T7" i="1"/>
  <c r="Z7" i="1" s="1"/>
  <c r="U7" i="1"/>
  <c r="AA7" i="1" s="1"/>
  <c r="T8" i="1"/>
  <c r="Z8" i="1" s="1"/>
  <c r="U8" i="1"/>
  <c r="AA8" i="1" s="1"/>
  <c r="T9" i="1"/>
  <c r="Z9" i="1" s="1"/>
  <c r="U9" i="1"/>
  <c r="AA9" i="1" s="1"/>
  <c r="T10" i="1"/>
  <c r="Z10" i="1" s="1"/>
  <c r="U10" i="1"/>
  <c r="AA10" i="1" s="1"/>
  <c r="T11" i="1"/>
  <c r="Z11" i="1" s="1"/>
  <c r="U11" i="1"/>
  <c r="AA11" i="1" s="1"/>
  <c r="T12" i="1"/>
  <c r="U12" i="1"/>
  <c r="T13" i="1"/>
  <c r="Z13" i="1" s="1"/>
  <c r="U13" i="1"/>
  <c r="T14" i="1"/>
  <c r="Z14" i="1" s="1"/>
  <c r="U14" i="1"/>
  <c r="AA14" i="1" s="1"/>
  <c r="T15" i="1"/>
  <c r="Z15" i="1" s="1"/>
  <c r="U15" i="1"/>
  <c r="AA15" i="1" s="1"/>
  <c r="T16" i="1"/>
  <c r="Z16" i="1" s="1"/>
  <c r="U16" i="1"/>
  <c r="AA16" i="1" s="1"/>
  <c r="T17" i="1"/>
  <c r="Z17" i="1" s="1"/>
  <c r="U17" i="1"/>
  <c r="AA17" i="1" s="1"/>
  <c r="T18" i="1"/>
  <c r="Z18" i="1" s="1"/>
  <c r="U18" i="1"/>
  <c r="AA18" i="1" s="1"/>
  <c r="T19" i="1"/>
  <c r="Z19" i="1" s="1"/>
  <c r="U19" i="1"/>
  <c r="AA19" i="1" s="1"/>
  <c r="T20" i="1"/>
  <c r="Z20" i="1" s="1"/>
  <c r="U20" i="1"/>
  <c r="T21" i="1"/>
  <c r="U21" i="1"/>
  <c r="T22" i="1"/>
  <c r="Z22" i="1" s="1"/>
  <c r="U22" i="1"/>
  <c r="AA22" i="1" s="1"/>
  <c r="U5" i="1"/>
  <c r="AA5" i="1" s="1"/>
  <c r="T5" i="1"/>
  <c r="Z5" i="1" s="1"/>
  <c r="J103" i="1"/>
  <c r="J104" i="1"/>
  <c r="J85" i="1"/>
  <c r="K85" i="1"/>
  <c r="K93" i="1"/>
  <c r="J94" i="1"/>
  <c r="K69" i="1"/>
  <c r="J70" i="1"/>
  <c r="K77" i="1"/>
  <c r="J78" i="1"/>
  <c r="K56" i="1"/>
  <c r="J57" i="1"/>
  <c r="K64" i="1"/>
  <c r="J65" i="1"/>
  <c r="J43" i="1"/>
  <c r="J51" i="1"/>
  <c r="K51" i="1"/>
  <c r="J29" i="1"/>
  <c r="K29" i="1"/>
  <c r="J37" i="1"/>
  <c r="K37" i="1"/>
  <c r="J1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AF100" i="1" s="1"/>
  <c r="I100" i="1"/>
  <c r="H101" i="1"/>
  <c r="I101" i="1"/>
  <c r="H102" i="1"/>
  <c r="I102" i="1"/>
  <c r="H103" i="1"/>
  <c r="I103" i="1"/>
  <c r="H104" i="1"/>
  <c r="I104" i="1"/>
  <c r="H76" i="1"/>
  <c r="I76" i="1"/>
  <c r="H77" i="1"/>
  <c r="I77" i="1"/>
  <c r="H78" i="1"/>
  <c r="I78" i="1"/>
  <c r="H79" i="1"/>
  <c r="AF79" i="1" s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AG86" i="1" s="1"/>
  <c r="H87" i="1"/>
  <c r="AF87" i="1" s="1"/>
  <c r="I87" i="1"/>
  <c r="H88" i="1"/>
  <c r="I88" i="1"/>
  <c r="H89" i="1"/>
  <c r="I89" i="1"/>
  <c r="H90" i="1"/>
  <c r="I90" i="1"/>
  <c r="H91" i="1"/>
  <c r="I91" i="1"/>
  <c r="H92" i="1"/>
  <c r="I92" i="1"/>
  <c r="H64" i="1"/>
  <c r="I64" i="1"/>
  <c r="H65" i="1"/>
  <c r="I65" i="1"/>
  <c r="H66" i="1"/>
  <c r="AF66" i="1" s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AG73" i="1" s="1"/>
  <c r="H74" i="1"/>
  <c r="AF74" i="1" s="1"/>
  <c r="I74" i="1"/>
  <c r="H75" i="1"/>
  <c r="I75" i="1"/>
  <c r="H49" i="1"/>
  <c r="I49" i="1"/>
  <c r="H50" i="1"/>
  <c r="I50" i="1"/>
  <c r="H51" i="1"/>
  <c r="I51" i="1"/>
  <c r="H52" i="1"/>
  <c r="I52" i="1"/>
  <c r="H53" i="1"/>
  <c r="I53" i="1"/>
  <c r="H54" i="1"/>
  <c r="I54" i="1"/>
  <c r="AG54" i="1" s="1"/>
  <c r="H55" i="1"/>
  <c r="AF55" i="1" s="1"/>
  <c r="I55" i="1"/>
  <c r="H56" i="1"/>
  <c r="I56" i="1"/>
  <c r="H57" i="1"/>
  <c r="I57" i="1"/>
  <c r="H58" i="1"/>
  <c r="I58" i="1"/>
  <c r="H59" i="1"/>
  <c r="I59" i="1"/>
  <c r="H60" i="1"/>
  <c r="I60" i="1"/>
  <c r="AG60" i="1" s="1"/>
  <c r="H61" i="1"/>
  <c r="I61" i="1"/>
  <c r="H62" i="1"/>
  <c r="I62" i="1"/>
  <c r="H63" i="1"/>
  <c r="AF63" i="1" s="1"/>
  <c r="I63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AG41" i="1" s="1"/>
  <c r="H42" i="1"/>
  <c r="I42" i="1"/>
  <c r="H43" i="1"/>
  <c r="I43" i="1"/>
  <c r="H44" i="1"/>
  <c r="I44" i="1"/>
  <c r="H45" i="1"/>
  <c r="I45" i="1"/>
  <c r="H46" i="1"/>
  <c r="I46" i="1"/>
  <c r="H47" i="1"/>
  <c r="I47" i="1"/>
  <c r="AG47" i="1" s="1"/>
  <c r="H48" i="1"/>
  <c r="I48" i="1"/>
  <c r="H21" i="1"/>
  <c r="I21" i="1"/>
  <c r="K21" i="1" s="1"/>
  <c r="H22" i="1"/>
  <c r="J22" i="1" s="1"/>
  <c r="I22" i="1"/>
  <c r="H23" i="1"/>
  <c r="I23" i="1"/>
  <c r="H24" i="1"/>
  <c r="I24" i="1"/>
  <c r="H25" i="1"/>
  <c r="I25" i="1"/>
  <c r="H26" i="1"/>
  <c r="I26" i="1"/>
  <c r="H27" i="1"/>
  <c r="I27" i="1"/>
  <c r="AG27" i="1" s="1"/>
  <c r="H28" i="1"/>
  <c r="I28" i="1"/>
  <c r="H29" i="1"/>
  <c r="I29" i="1"/>
  <c r="H30" i="1"/>
  <c r="AF30" i="1" s="1"/>
  <c r="I30" i="1"/>
  <c r="H31" i="1"/>
  <c r="I31" i="1"/>
  <c r="H32" i="1"/>
  <c r="I32" i="1"/>
  <c r="H33" i="1"/>
  <c r="I33" i="1"/>
  <c r="H34" i="1"/>
  <c r="I34" i="1"/>
  <c r="H6" i="1"/>
  <c r="I6" i="1"/>
  <c r="AG6" i="1" s="1"/>
  <c r="H7" i="1"/>
  <c r="I7" i="1"/>
  <c r="H8" i="1"/>
  <c r="I8" i="1"/>
  <c r="AG8" i="1" s="1"/>
  <c r="H9" i="1"/>
  <c r="AF9" i="1" s="1"/>
  <c r="I9" i="1"/>
  <c r="H10" i="1"/>
  <c r="I10" i="1"/>
  <c r="H11" i="1"/>
  <c r="I11" i="1"/>
  <c r="H12" i="1"/>
  <c r="I12" i="1"/>
  <c r="H13" i="1"/>
  <c r="I13" i="1"/>
  <c r="H14" i="1"/>
  <c r="I14" i="1"/>
  <c r="AG14" i="1" s="1"/>
  <c r="H15" i="1"/>
  <c r="I15" i="1"/>
  <c r="H16" i="1"/>
  <c r="I16" i="1"/>
  <c r="AG16" i="1" s="1"/>
  <c r="H17" i="1"/>
  <c r="AF17" i="1" s="1"/>
  <c r="I17" i="1"/>
  <c r="H18" i="1"/>
  <c r="I18" i="1"/>
  <c r="H19" i="1"/>
  <c r="I19" i="1"/>
  <c r="H20" i="1"/>
  <c r="I20" i="1"/>
  <c r="I5" i="1"/>
  <c r="I111" i="1" s="1"/>
  <c r="H5" i="1"/>
  <c r="H111" i="1" s="1"/>
  <c r="D109" i="1"/>
  <c r="J109" i="1" s="1"/>
  <c r="E109" i="1"/>
  <c r="K109" i="1" s="1"/>
  <c r="D110" i="1"/>
  <c r="J110" i="1" s="1"/>
  <c r="E110" i="1"/>
  <c r="K110" i="1" s="1"/>
  <c r="D106" i="1"/>
  <c r="J106" i="1" s="1"/>
  <c r="E106" i="1"/>
  <c r="K106" i="1" s="1"/>
  <c r="D107" i="1"/>
  <c r="E107" i="1"/>
  <c r="AC107" i="1" s="1"/>
  <c r="D108" i="1"/>
  <c r="J108" i="1" s="1"/>
  <c r="E108" i="1"/>
  <c r="K108" i="1" s="1"/>
  <c r="D85" i="1"/>
  <c r="E85" i="1"/>
  <c r="D86" i="1"/>
  <c r="J86" i="1" s="1"/>
  <c r="K86" i="1"/>
  <c r="D87" i="1"/>
  <c r="E87" i="1"/>
  <c r="K87" i="1" s="1"/>
  <c r="D88" i="1"/>
  <c r="J88" i="1" s="1"/>
  <c r="E88" i="1"/>
  <c r="K88" i="1" s="1"/>
  <c r="D89" i="1"/>
  <c r="J89" i="1" s="1"/>
  <c r="E89" i="1"/>
  <c r="K89" i="1" s="1"/>
  <c r="D90" i="1"/>
  <c r="J90" i="1" s="1"/>
  <c r="E90" i="1"/>
  <c r="K90" i="1" s="1"/>
  <c r="D91" i="1"/>
  <c r="J91" i="1" s="1"/>
  <c r="E91" i="1"/>
  <c r="D92" i="1"/>
  <c r="J92" i="1" s="1"/>
  <c r="E92" i="1"/>
  <c r="K92" i="1" s="1"/>
  <c r="D93" i="1"/>
  <c r="J93" i="1" s="1"/>
  <c r="E93" i="1"/>
  <c r="D94" i="1"/>
  <c r="E94" i="1"/>
  <c r="K94" i="1" s="1"/>
  <c r="D95" i="1"/>
  <c r="J95" i="1" s="1"/>
  <c r="E95" i="1"/>
  <c r="K95" i="1" s="1"/>
  <c r="D96" i="1"/>
  <c r="J96" i="1" s="1"/>
  <c r="E96" i="1"/>
  <c r="K96" i="1" s="1"/>
  <c r="D97" i="1"/>
  <c r="J97" i="1" s="1"/>
  <c r="E97" i="1"/>
  <c r="K97" i="1" s="1"/>
  <c r="D98" i="1"/>
  <c r="J98" i="1" s="1"/>
  <c r="E98" i="1"/>
  <c r="K98" i="1" s="1"/>
  <c r="D99" i="1"/>
  <c r="J99" i="1" s="1"/>
  <c r="E99" i="1"/>
  <c r="K99" i="1" s="1"/>
  <c r="D100" i="1"/>
  <c r="J100" i="1" s="1"/>
  <c r="E100" i="1"/>
  <c r="K100" i="1" s="1"/>
  <c r="D101" i="1"/>
  <c r="J101" i="1" s="1"/>
  <c r="E101" i="1"/>
  <c r="K101" i="1" s="1"/>
  <c r="D102" i="1"/>
  <c r="J102" i="1" s="1"/>
  <c r="E102" i="1"/>
  <c r="K102" i="1" s="1"/>
  <c r="D103" i="1"/>
  <c r="E103" i="1"/>
  <c r="D104" i="1"/>
  <c r="E104" i="1"/>
  <c r="K104" i="1" s="1"/>
  <c r="D105" i="1"/>
  <c r="J105" i="1" s="1"/>
  <c r="E105" i="1"/>
  <c r="K105" i="1" s="1"/>
  <c r="D77" i="1"/>
  <c r="AB77" i="1" s="1"/>
  <c r="E77" i="1"/>
  <c r="D78" i="1"/>
  <c r="E78" i="1"/>
  <c r="K78" i="1" s="1"/>
  <c r="D79" i="1"/>
  <c r="E79" i="1"/>
  <c r="D80" i="1"/>
  <c r="J80" i="1" s="1"/>
  <c r="E80" i="1"/>
  <c r="K80" i="1" s="1"/>
  <c r="D81" i="1"/>
  <c r="E81" i="1"/>
  <c r="K81" i="1" s="1"/>
  <c r="D82" i="1"/>
  <c r="J82" i="1" s="1"/>
  <c r="E82" i="1"/>
  <c r="K82" i="1" s="1"/>
  <c r="D83" i="1"/>
  <c r="J83" i="1" s="1"/>
  <c r="E83" i="1"/>
  <c r="K83" i="1" s="1"/>
  <c r="D84" i="1"/>
  <c r="J84" i="1" s="1"/>
  <c r="E84" i="1"/>
  <c r="K84" i="1" s="1"/>
  <c r="D64" i="1"/>
  <c r="J64" i="1" s="1"/>
  <c r="E64" i="1"/>
  <c r="D65" i="1"/>
  <c r="E65" i="1"/>
  <c r="K65" i="1" s="1"/>
  <c r="D66" i="1"/>
  <c r="J66" i="1" s="1"/>
  <c r="E66" i="1"/>
  <c r="D67" i="1"/>
  <c r="AB67" i="1" s="1"/>
  <c r="E67" i="1"/>
  <c r="K67" i="1" s="1"/>
  <c r="D68" i="1"/>
  <c r="J68" i="1" s="1"/>
  <c r="E68" i="1"/>
  <c r="K68" i="1" s="1"/>
  <c r="D69" i="1"/>
  <c r="J69" i="1" s="1"/>
  <c r="E69" i="1"/>
  <c r="AC69" i="1" s="1"/>
  <c r="D70" i="1"/>
  <c r="E70" i="1"/>
  <c r="K70" i="1" s="1"/>
  <c r="D71" i="1"/>
  <c r="J71" i="1" s="1"/>
  <c r="E71" i="1"/>
  <c r="K71" i="1" s="1"/>
  <c r="D72" i="1"/>
  <c r="J72" i="1" s="1"/>
  <c r="E72" i="1"/>
  <c r="K72" i="1" s="1"/>
  <c r="D73" i="1"/>
  <c r="J73" i="1" s="1"/>
  <c r="E73" i="1"/>
  <c r="K73" i="1" s="1"/>
  <c r="D74" i="1"/>
  <c r="J74" i="1" s="1"/>
  <c r="E74" i="1"/>
  <c r="K74" i="1" s="1"/>
  <c r="D75" i="1"/>
  <c r="J75" i="1" s="1"/>
  <c r="E75" i="1"/>
  <c r="K75" i="1" s="1"/>
  <c r="D76" i="1"/>
  <c r="J76" i="1" s="1"/>
  <c r="E76" i="1"/>
  <c r="K76" i="1" s="1"/>
  <c r="D50" i="1"/>
  <c r="J50" i="1" s="1"/>
  <c r="E50" i="1"/>
  <c r="K50" i="1" s="1"/>
  <c r="D51" i="1"/>
  <c r="E51" i="1"/>
  <c r="D52" i="1"/>
  <c r="J52" i="1" s="1"/>
  <c r="E52" i="1"/>
  <c r="AC52" i="1" s="1"/>
  <c r="D53" i="1"/>
  <c r="J53" i="1" s="1"/>
  <c r="E53" i="1"/>
  <c r="K53" i="1" s="1"/>
  <c r="D54" i="1"/>
  <c r="J54" i="1" s="1"/>
  <c r="E54" i="1"/>
  <c r="K54" i="1" s="1"/>
  <c r="D55" i="1"/>
  <c r="J55" i="1" s="1"/>
  <c r="E55" i="1"/>
  <c r="K55" i="1" s="1"/>
  <c r="D56" i="1"/>
  <c r="J56" i="1" s="1"/>
  <c r="E56" i="1"/>
  <c r="D57" i="1"/>
  <c r="E57" i="1"/>
  <c r="AC57" i="1" s="1"/>
  <c r="D58" i="1"/>
  <c r="J58" i="1" s="1"/>
  <c r="E58" i="1"/>
  <c r="K58" i="1" s="1"/>
  <c r="D59" i="1"/>
  <c r="J59" i="1" s="1"/>
  <c r="E59" i="1"/>
  <c r="K59" i="1" s="1"/>
  <c r="D60" i="1"/>
  <c r="J60" i="1" s="1"/>
  <c r="E60" i="1"/>
  <c r="K60" i="1" s="1"/>
  <c r="D61" i="1"/>
  <c r="J61" i="1" s="1"/>
  <c r="E61" i="1"/>
  <c r="K61" i="1" s="1"/>
  <c r="D62" i="1"/>
  <c r="J62" i="1" s="1"/>
  <c r="E62" i="1"/>
  <c r="K62" i="1" s="1"/>
  <c r="D63" i="1"/>
  <c r="J63" i="1" s="1"/>
  <c r="E63" i="1"/>
  <c r="K63" i="1" s="1"/>
  <c r="D39" i="1"/>
  <c r="E39" i="1"/>
  <c r="D40" i="1"/>
  <c r="J40" i="1" s="1"/>
  <c r="E40" i="1"/>
  <c r="K40" i="1" s="1"/>
  <c r="D41" i="1"/>
  <c r="J41" i="1" s="1"/>
  <c r="E41" i="1"/>
  <c r="AC41" i="1" s="1"/>
  <c r="D42" i="1"/>
  <c r="J42" i="1" s="1"/>
  <c r="E42" i="1"/>
  <c r="K42" i="1" s="1"/>
  <c r="D43" i="1"/>
  <c r="E43" i="1"/>
  <c r="AC43" i="1" s="1"/>
  <c r="D44" i="1"/>
  <c r="J44" i="1" s="1"/>
  <c r="E44" i="1"/>
  <c r="K44" i="1" s="1"/>
  <c r="D45" i="1"/>
  <c r="J45" i="1" s="1"/>
  <c r="E45" i="1"/>
  <c r="AC45" i="1" s="1"/>
  <c r="D46" i="1"/>
  <c r="J46" i="1" s="1"/>
  <c r="E46" i="1"/>
  <c r="K46" i="1" s="1"/>
  <c r="D47" i="1"/>
  <c r="J47" i="1" s="1"/>
  <c r="E47" i="1"/>
  <c r="K47" i="1" s="1"/>
  <c r="D48" i="1"/>
  <c r="J48" i="1" s="1"/>
  <c r="E48" i="1"/>
  <c r="K48" i="1" s="1"/>
  <c r="D49" i="1"/>
  <c r="J49" i="1" s="1"/>
  <c r="E49" i="1"/>
  <c r="AC49" i="1" s="1"/>
  <c r="D26" i="1"/>
  <c r="J26" i="1" s="1"/>
  <c r="E26" i="1"/>
  <c r="K26" i="1" s="1"/>
  <c r="D27" i="1"/>
  <c r="J27" i="1" s="1"/>
  <c r="E27" i="1"/>
  <c r="K27" i="1" s="1"/>
  <c r="D28" i="1"/>
  <c r="AB28" i="1" s="1"/>
  <c r="E28" i="1"/>
  <c r="D29" i="1"/>
  <c r="AB29" i="1" s="1"/>
  <c r="E29" i="1"/>
  <c r="D30" i="1"/>
  <c r="J30" i="1" s="1"/>
  <c r="E30" i="1"/>
  <c r="K30" i="1" s="1"/>
  <c r="D31" i="1"/>
  <c r="J31" i="1" s="1"/>
  <c r="E31" i="1"/>
  <c r="K31" i="1" s="1"/>
  <c r="D32" i="1"/>
  <c r="J32" i="1" s="1"/>
  <c r="E32" i="1"/>
  <c r="K32" i="1" s="1"/>
  <c r="D33" i="1"/>
  <c r="J33" i="1" s="1"/>
  <c r="E33" i="1"/>
  <c r="AC33" i="1" s="1"/>
  <c r="D34" i="1"/>
  <c r="J34" i="1" s="1"/>
  <c r="E34" i="1"/>
  <c r="K34" i="1" s="1"/>
  <c r="D35" i="1"/>
  <c r="J35" i="1" s="1"/>
  <c r="E35" i="1"/>
  <c r="AC35" i="1" s="1"/>
  <c r="D36" i="1"/>
  <c r="AB36" i="1" s="1"/>
  <c r="E36" i="1"/>
  <c r="K36" i="1" s="1"/>
  <c r="D37" i="1"/>
  <c r="E37" i="1"/>
  <c r="D38" i="1"/>
  <c r="J38" i="1" s="1"/>
  <c r="E38" i="1"/>
  <c r="K38" i="1" s="1"/>
  <c r="D6" i="1"/>
  <c r="J6" i="1" s="1"/>
  <c r="E6" i="1"/>
  <c r="K6" i="1" s="1"/>
  <c r="D7" i="1"/>
  <c r="J7" i="1" s="1"/>
  <c r="E7" i="1"/>
  <c r="D8" i="1"/>
  <c r="J8" i="1" s="1"/>
  <c r="E8" i="1"/>
  <c r="K8" i="1" s="1"/>
  <c r="D9" i="1"/>
  <c r="J9" i="1" s="1"/>
  <c r="E9" i="1"/>
  <c r="K9" i="1" s="1"/>
  <c r="D10" i="1"/>
  <c r="J10" i="1" s="1"/>
  <c r="E10" i="1"/>
  <c r="K10" i="1" s="1"/>
  <c r="D11" i="1"/>
  <c r="AB11" i="1" s="1"/>
  <c r="E11" i="1"/>
  <c r="D12" i="1"/>
  <c r="J12" i="1" s="1"/>
  <c r="E12" i="1"/>
  <c r="K12" i="1" s="1"/>
  <c r="D13" i="1"/>
  <c r="E13" i="1"/>
  <c r="D14" i="1"/>
  <c r="E14" i="1"/>
  <c r="K14" i="1" s="1"/>
  <c r="D15" i="1"/>
  <c r="J15" i="1" s="1"/>
  <c r="E15" i="1"/>
  <c r="K15" i="1" s="1"/>
  <c r="D16" i="1"/>
  <c r="J16" i="1" s="1"/>
  <c r="E16" i="1"/>
  <c r="K16" i="1" s="1"/>
  <c r="D17" i="1"/>
  <c r="J17" i="1" s="1"/>
  <c r="E17" i="1"/>
  <c r="K17" i="1" s="1"/>
  <c r="D18" i="1"/>
  <c r="J18" i="1" s="1"/>
  <c r="E18" i="1"/>
  <c r="K18" i="1" s="1"/>
  <c r="D19" i="1"/>
  <c r="AB19" i="1" s="1"/>
  <c r="E19" i="1"/>
  <c r="K19" i="1" s="1"/>
  <c r="D20" i="1"/>
  <c r="J20" i="1" s="1"/>
  <c r="E20" i="1"/>
  <c r="K20" i="1" s="1"/>
  <c r="D21" i="1"/>
  <c r="J21" i="1" s="1"/>
  <c r="E21" i="1"/>
  <c r="D22" i="1"/>
  <c r="E22" i="1"/>
  <c r="K22" i="1" s="1"/>
  <c r="D23" i="1"/>
  <c r="J23" i="1" s="1"/>
  <c r="E23" i="1"/>
  <c r="K23" i="1" s="1"/>
  <c r="D24" i="1"/>
  <c r="J24" i="1" s="1"/>
  <c r="E24" i="1"/>
  <c r="K24" i="1" s="1"/>
  <c r="D25" i="1"/>
  <c r="J25" i="1" s="1"/>
  <c r="E25" i="1"/>
  <c r="K25" i="1" s="1"/>
  <c r="E5" i="1"/>
  <c r="K5" i="1" s="1"/>
  <c r="D5" i="1"/>
  <c r="J5" i="1" s="1"/>
  <c r="AC109" i="1"/>
  <c r="AB109" i="1"/>
  <c r="AB107" i="1"/>
  <c r="AC101" i="1"/>
  <c r="AC99" i="1"/>
  <c r="AB99" i="1"/>
  <c r="AC93" i="1"/>
  <c r="AB93" i="1"/>
  <c r="AC91" i="1"/>
  <c r="AB91" i="1"/>
  <c r="AB85" i="1"/>
  <c r="AC77" i="1"/>
  <c r="AB69" i="1"/>
  <c r="AC67" i="1"/>
  <c r="AC65" i="1"/>
  <c r="AB65" i="1"/>
  <c r="AC61" i="1"/>
  <c r="AC59" i="1"/>
  <c r="AB59" i="1"/>
  <c r="AB57" i="1"/>
  <c r="AC53" i="1"/>
  <c r="AC51" i="1"/>
  <c r="AB51" i="1"/>
  <c r="AB49" i="1"/>
  <c r="AB45" i="1"/>
  <c r="AB43" i="1"/>
  <c r="AB41" i="1"/>
  <c r="AC37" i="1"/>
  <c r="AB37" i="1"/>
  <c r="AB33" i="1"/>
  <c r="AC29" i="1"/>
  <c r="AB27" i="1"/>
  <c r="AC25" i="1"/>
  <c r="AB25" i="1"/>
  <c r="AB21" i="1"/>
  <c r="AC19" i="1"/>
  <c r="AB13" i="1"/>
  <c r="AC11" i="1"/>
  <c r="AC5" i="1"/>
  <c r="AF110" i="1"/>
  <c r="AE110" i="1"/>
  <c r="AD109" i="1"/>
  <c r="AG108" i="1"/>
  <c r="AF108" i="1"/>
  <c r="AE108" i="1"/>
  <c r="AI108" i="1" s="1"/>
  <c r="AC108" i="1"/>
  <c r="AB108" i="1"/>
  <c r="AG107" i="1"/>
  <c r="AF107" i="1"/>
  <c r="AD107" i="1"/>
  <c r="AE106" i="1"/>
  <c r="AD106" i="1"/>
  <c r="AG105" i="1"/>
  <c r="AE105" i="1"/>
  <c r="AG104" i="1"/>
  <c r="AF104" i="1"/>
  <c r="AD104" i="1"/>
  <c r="AB102" i="1"/>
  <c r="AD100" i="1"/>
  <c r="AC100" i="1"/>
  <c r="AB100" i="1"/>
  <c r="AF99" i="1"/>
  <c r="AE99" i="1"/>
  <c r="AD99" i="1"/>
  <c r="AG98" i="1"/>
  <c r="AD98" i="1"/>
  <c r="AG97" i="1"/>
  <c r="AF97" i="1"/>
  <c r="AE97" i="1"/>
  <c r="AG96" i="1"/>
  <c r="AF96" i="1"/>
  <c r="AE96" i="1"/>
  <c r="AD96" i="1"/>
  <c r="AF95" i="1"/>
  <c r="AE95" i="1"/>
  <c r="AG94" i="1"/>
  <c r="AF94" i="1"/>
  <c r="AG93" i="1"/>
  <c r="AF93" i="1"/>
  <c r="AF92" i="1"/>
  <c r="AE92" i="1"/>
  <c r="AD92" i="1"/>
  <c r="AC92" i="1"/>
  <c r="AB92" i="1"/>
  <c r="AD91" i="1"/>
  <c r="AG90" i="1"/>
  <c r="AF90" i="1"/>
  <c r="AE90" i="1"/>
  <c r="AD90" i="1"/>
  <c r="AG89" i="1"/>
  <c r="AF89" i="1"/>
  <c r="AD89" i="1"/>
  <c r="AG88" i="1"/>
  <c r="AF88" i="1"/>
  <c r="AE88" i="1"/>
  <c r="AG87" i="1"/>
  <c r="AF86" i="1"/>
  <c r="AE86" i="1"/>
  <c r="AG85" i="1"/>
  <c r="AF85" i="1"/>
  <c r="AD84" i="1"/>
  <c r="AE83" i="1"/>
  <c r="AG82" i="1"/>
  <c r="AF82" i="1"/>
  <c r="AE82" i="1"/>
  <c r="AD82" i="1"/>
  <c r="AE81" i="1"/>
  <c r="AD80" i="1"/>
  <c r="AG79" i="1"/>
  <c r="AF78" i="1"/>
  <c r="AE78" i="1"/>
  <c r="AG77" i="1"/>
  <c r="AF77" i="1"/>
  <c r="AE77" i="1"/>
  <c r="AD77" i="1"/>
  <c r="AG76" i="1"/>
  <c r="AF76" i="1"/>
  <c r="AE76" i="1"/>
  <c r="AI76" i="1" s="1"/>
  <c r="AD76" i="1"/>
  <c r="AC76" i="1"/>
  <c r="AG75" i="1"/>
  <c r="AF75" i="1"/>
  <c r="AD75" i="1"/>
  <c r="AG74" i="1"/>
  <c r="AE74" i="1"/>
  <c r="AE73" i="1"/>
  <c r="AD73" i="1"/>
  <c r="AD72" i="1"/>
  <c r="AF71" i="1"/>
  <c r="AE71" i="1"/>
  <c r="AF70" i="1"/>
  <c r="AE70" i="1"/>
  <c r="AG69" i="1"/>
  <c r="AF69" i="1"/>
  <c r="AG68" i="1"/>
  <c r="AF68" i="1"/>
  <c r="AC68" i="1"/>
  <c r="AB68" i="1"/>
  <c r="AD67" i="1"/>
  <c r="AG66" i="1"/>
  <c r="AF65" i="1"/>
  <c r="AD65" i="1"/>
  <c r="AH65" i="1" s="1"/>
  <c r="AE64" i="1"/>
  <c r="AG63" i="1"/>
  <c r="AE63" i="1"/>
  <c r="AG62" i="1"/>
  <c r="AF62" i="1"/>
  <c r="AF60" i="1"/>
  <c r="AD60" i="1"/>
  <c r="AB60" i="1"/>
  <c r="AE59" i="1"/>
  <c r="AG58" i="1"/>
  <c r="AF58" i="1"/>
  <c r="AE58" i="1"/>
  <c r="AD58" i="1"/>
  <c r="AG57" i="1"/>
  <c r="AF57" i="1"/>
  <c r="AD57" i="1"/>
  <c r="AH57" i="1" s="1"/>
  <c r="AF56" i="1"/>
  <c r="AE56" i="1"/>
  <c r="AD56" i="1"/>
  <c r="AG55" i="1"/>
  <c r="AE55" i="1"/>
  <c r="AF54" i="1"/>
  <c r="AD54" i="1"/>
  <c r="AH54" i="1" s="1"/>
  <c r="AC54" i="1"/>
  <c r="AB54" i="1"/>
  <c r="AG52" i="1"/>
  <c r="AF52" i="1"/>
  <c r="AB52" i="1"/>
  <c r="AG51" i="1"/>
  <c r="AF51" i="1"/>
  <c r="AD51" i="1"/>
  <c r="AH51" i="1" s="1"/>
  <c r="AF50" i="1"/>
  <c r="AE50" i="1"/>
  <c r="AG49" i="1"/>
  <c r="AF49" i="1"/>
  <c r="AD49" i="1"/>
  <c r="AH49" i="1" s="1"/>
  <c r="AF48" i="1"/>
  <c r="AE48" i="1"/>
  <c r="AD48" i="1"/>
  <c r="AF47" i="1"/>
  <c r="AE47" i="1"/>
  <c r="AG46" i="1"/>
  <c r="AF46" i="1"/>
  <c r="AD46" i="1"/>
  <c r="AF45" i="1"/>
  <c r="AD45" i="1"/>
  <c r="AG44" i="1"/>
  <c r="AF44" i="1"/>
  <c r="AE44" i="1"/>
  <c r="AC44" i="1"/>
  <c r="AG43" i="1"/>
  <c r="AF43" i="1"/>
  <c r="AE43" i="1"/>
  <c r="AD43" i="1"/>
  <c r="AH43" i="1" s="1"/>
  <c r="AE42" i="1"/>
  <c r="AD42" i="1"/>
  <c r="AF41" i="1"/>
  <c r="AG40" i="1"/>
  <c r="AF40" i="1"/>
  <c r="AE40" i="1"/>
  <c r="AD40" i="1"/>
  <c r="AF39" i="1"/>
  <c r="AG38" i="1"/>
  <c r="AF38" i="1"/>
  <c r="AF37" i="1"/>
  <c r="AD37" i="1"/>
  <c r="AH37" i="1" s="1"/>
  <c r="AE36" i="1"/>
  <c r="AD36" i="1"/>
  <c r="AC36" i="1"/>
  <c r="AE35" i="1"/>
  <c r="AD35" i="1"/>
  <c r="AG34" i="1"/>
  <c r="AF34" i="1"/>
  <c r="AE34" i="1"/>
  <c r="AD34" i="1"/>
  <c r="AG33" i="1"/>
  <c r="AF33" i="1"/>
  <c r="AE33" i="1"/>
  <c r="AD33" i="1"/>
  <c r="AG32" i="1"/>
  <c r="AF32" i="1"/>
  <c r="AE32" i="1"/>
  <c r="AF31" i="1"/>
  <c r="AG30" i="1"/>
  <c r="AD30" i="1"/>
  <c r="AF29" i="1"/>
  <c r="AE29" i="1"/>
  <c r="AC28" i="1"/>
  <c r="AF27" i="1"/>
  <c r="AE27" i="1"/>
  <c r="AD27" i="1"/>
  <c r="AG26" i="1"/>
  <c r="AF26" i="1"/>
  <c r="AG25" i="1"/>
  <c r="AF25" i="1"/>
  <c r="AD25" i="1"/>
  <c r="AH25" i="1" s="1"/>
  <c r="AG24" i="1"/>
  <c r="AF24" i="1"/>
  <c r="AE24" i="1"/>
  <c r="AG23" i="1"/>
  <c r="AF23" i="1"/>
  <c r="AE23" i="1"/>
  <c r="AD23" i="1"/>
  <c r="AD22" i="1"/>
  <c r="AC22" i="1"/>
  <c r="AG20" i="1"/>
  <c r="AF20" i="1"/>
  <c r="AC20" i="1"/>
  <c r="AB20" i="1"/>
  <c r="AG19" i="1"/>
  <c r="AF19" i="1"/>
  <c r="AG18" i="1"/>
  <c r="AF18" i="1"/>
  <c r="AE18" i="1"/>
  <c r="AG17" i="1"/>
  <c r="AE17" i="1"/>
  <c r="AD17" i="1"/>
  <c r="AF16" i="1"/>
  <c r="AE16" i="1"/>
  <c r="AD16" i="1"/>
  <c r="AG15" i="1"/>
  <c r="AF15" i="1"/>
  <c r="AE15" i="1"/>
  <c r="AD14" i="1"/>
  <c r="AC14" i="1"/>
  <c r="AG12" i="1"/>
  <c r="AF12" i="1"/>
  <c r="AC12" i="1"/>
  <c r="AB12" i="1"/>
  <c r="AG11" i="1"/>
  <c r="AF11" i="1"/>
  <c r="AD11" i="1"/>
  <c r="AG10" i="1"/>
  <c r="AF10" i="1"/>
  <c r="AE10" i="1"/>
  <c r="AD10" i="1"/>
  <c r="AG9" i="1"/>
  <c r="AE9" i="1"/>
  <c r="AD9" i="1"/>
  <c r="AF8" i="1"/>
  <c r="AE8" i="1"/>
  <c r="AD8" i="1"/>
  <c r="AG7" i="1"/>
  <c r="AF7" i="1"/>
  <c r="AD6" i="1"/>
  <c r="AC6" i="1"/>
  <c r="AB6" i="1"/>
  <c r="AG5" i="1"/>
  <c r="AF5" i="1"/>
  <c r="AD5" i="1"/>
  <c r="AJ111" i="1"/>
  <c r="AK111" i="1"/>
  <c r="AL111" i="1"/>
  <c r="AM111" i="1"/>
  <c r="AN111" i="1"/>
  <c r="AO111" i="1"/>
  <c r="AP111" i="1"/>
  <c r="AQ111" i="1"/>
  <c r="K11" i="1" l="1"/>
  <c r="AE11" i="1"/>
  <c r="AI11" i="1" s="1"/>
  <c r="DA11" i="1" s="1"/>
  <c r="AE84" i="1"/>
  <c r="AB101" i="1"/>
  <c r="K7" i="1"/>
  <c r="AD7" i="1"/>
  <c r="F111" i="1"/>
  <c r="J87" i="1"/>
  <c r="AI49" i="1"/>
  <c r="AI31" i="1"/>
  <c r="AI54" i="1"/>
  <c r="AH38" i="1"/>
  <c r="AI14" i="1"/>
  <c r="AI6" i="1"/>
  <c r="AI45" i="1"/>
  <c r="AI27" i="1"/>
  <c r="S25" i="1"/>
  <c r="S9" i="1"/>
  <c r="S111" i="1" s="1"/>
  <c r="S51" i="1"/>
  <c r="S92" i="1"/>
  <c r="AI36" i="1"/>
  <c r="AI106" i="1"/>
  <c r="AB5" i="1"/>
  <c r="AH5" i="1" s="1"/>
  <c r="J28" i="1"/>
  <c r="J77" i="1"/>
  <c r="AG80" i="1"/>
  <c r="AG109" i="1"/>
  <c r="AG101" i="1"/>
  <c r="J107" i="1"/>
  <c r="R17" i="1"/>
  <c r="R9" i="1"/>
  <c r="R111" i="1" s="1"/>
  <c r="Z102" i="1"/>
  <c r="Z94" i="1"/>
  <c r="AI92" i="1"/>
  <c r="AI73" i="1"/>
  <c r="S17" i="1"/>
  <c r="S84" i="1"/>
  <c r="AI102" i="1"/>
  <c r="AH33" i="1"/>
  <c r="AH99" i="1"/>
  <c r="AH107" i="1"/>
  <c r="J36" i="1"/>
  <c r="AF109" i="1"/>
  <c r="AF101" i="1"/>
  <c r="L111" i="1"/>
  <c r="AA30" i="1"/>
  <c r="AA79" i="1"/>
  <c r="AA101" i="1"/>
  <c r="AA93" i="1"/>
  <c r="R52" i="1"/>
  <c r="AB53" i="1"/>
  <c r="Z12" i="1"/>
  <c r="AI33" i="1"/>
  <c r="AI42" i="1"/>
  <c r="AI59" i="1"/>
  <c r="AB35" i="1"/>
  <c r="K35" i="1"/>
  <c r="K49" i="1"/>
  <c r="K41" i="1"/>
  <c r="AG65" i="1"/>
  <c r="AI65" i="1" s="1"/>
  <c r="AG78" i="1"/>
  <c r="AG70" i="1"/>
  <c r="R105" i="1"/>
  <c r="R97" i="1"/>
  <c r="M111" i="1"/>
  <c r="AD64" i="1"/>
  <c r="AH64" i="1" s="1"/>
  <c r="Z101" i="1"/>
  <c r="J11" i="1"/>
  <c r="J111" i="1" s="1"/>
  <c r="K28" i="1"/>
  <c r="K66" i="1"/>
  <c r="K91" i="1"/>
  <c r="G111" i="1"/>
  <c r="AA63" i="1"/>
  <c r="AA100" i="1"/>
  <c r="AA110" i="1"/>
  <c r="AH6" i="1"/>
  <c r="D111" i="1"/>
  <c r="AI15" i="1"/>
  <c r="AI43" i="1"/>
  <c r="DA43" i="1" s="1"/>
  <c r="AB61" i="1"/>
  <c r="E111" i="1"/>
  <c r="J19" i="1"/>
  <c r="AG50" i="1"/>
  <c r="AG99" i="1"/>
  <c r="AI99" i="1" s="1"/>
  <c r="AD71" i="1"/>
  <c r="AD63" i="1"/>
  <c r="Z100" i="1"/>
  <c r="AH36" i="1"/>
  <c r="AH34" i="1"/>
  <c r="AB70" i="1"/>
  <c r="AC97" i="1"/>
  <c r="AB78" i="1"/>
  <c r="AH78" i="1" s="1"/>
  <c r="S73" i="1"/>
  <c r="AA89" i="1"/>
  <c r="AB30" i="1"/>
  <c r="AB38" i="1"/>
  <c r="AC60" i="1"/>
  <c r="AI60" i="1" s="1"/>
  <c r="AH75" i="1"/>
  <c r="AI95" i="1"/>
  <c r="AH100" i="1"/>
  <c r="AB81" i="1"/>
  <c r="AH81" i="1" s="1"/>
  <c r="K33" i="1"/>
  <c r="AC85" i="1"/>
  <c r="AG39" i="1"/>
  <c r="AA85" i="1"/>
  <c r="R73" i="1"/>
  <c r="AD70" i="1"/>
  <c r="Z62" i="1"/>
  <c r="AH30" i="1"/>
  <c r="AB44" i="1"/>
  <c r="AH60" i="1"/>
  <c r="AH80" i="1"/>
  <c r="AI90" i="1"/>
  <c r="AF21" i="1"/>
  <c r="AF13" i="1"/>
  <c r="AH13" i="1" s="1"/>
  <c r="AE41" i="1"/>
  <c r="AI41" i="1" s="1"/>
  <c r="AE69" i="1"/>
  <c r="AI69" i="1" s="1"/>
  <c r="AA61" i="1"/>
  <c r="AA106" i="1"/>
  <c r="AE98" i="1"/>
  <c r="AH73" i="1"/>
  <c r="AC62" i="1"/>
  <c r="AI16" i="1"/>
  <c r="AI56" i="1"/>
  <c r="AI71" i="1"/>
  <c r="AH96" i="1"/>
  <c r="K107" i="1"/>
  <c r="AG48" i="1"/>
  <c r="Z78" i="1"/>
  <c r="R94" i="1"/>
  <c r="AD41" i="1"/>
  <c r="AH41" i="1" s="1"/>
  <c r="AD69" i="1"/>
  <c r="AH69" i="1" s="1"/>
  <c r="Z61" i="1"/>
  <c r="Z106" i="1"/>
  <c r="AH77" i="1"/>
  <c r="AH35" i="1"/>
  <c r="AI44" i="1"/>
  <c r="AI48" i="1"/>
  <c r="AI96" i="1"/>
  <c r="AB76" i="1"/>
  <c r="AF105" i="1"/>
  <c r="K52" i="1"/>
  <c r="K103" i="1"/>
  <c r="S27" i="1"/>
  <c r="AA60" i="1"/>
  <c r="R26" i="1"/>
  <c r="J13" i="1"/>
  <c r="AI35" i="1"/>
  <c r="AH76" i="1"/>
  <c r="AH91" i="1"/>
  <c r="AH104" i="1"/>
  <c r="K45" i="1"/>
  <c r="J81" i="1"/>
  <c r="AC75" i="1"/>
  <c r="AA38" i="1"/>
  <c r="AD68" i="1"/>
  <c r="AH68" i="1" s="1"/>
  <c r="Z60" i="1"/>
  <c r="AD105" i="1"/>
  <c r="AH105" i="1" s="1"/>
  <c r="Z97" i="1"/>
  <c r="AI77" i="1"/>
  <c r="AH9" i="1"/>
  <c r="AH17" i="1"/>
  <c r="AH40" i="1"/>
  <c r="AH67" i="1"/>
  <c r="AI81" i="1"/>
  <c r="AH109" i="1"/>
  <c r="AC105" i="1"/>
  <c r="J67" i="1"/>
  <c r="AB75" i="1"/>
  <c r="K79" i="1"/>
  <c r="S62" i="1"/>
  <c r="AA21" i="1"/>
  <c r="AA13" i="1"/>
  <c r="AA111" i="1" s="1"/>
  <c r="AE67" i="1"/>
  <c r="AI67" i="1" s="1"/>
  <c r="AA59" i="1"/>
  <c r="AE104" i="1"/>
  <c r="AA96" i="1"/>
  <c r="AB62" i="1"/>
  <c r="AI9" i="1"/>
  <c r="AI17" i="1"/>
  <c r="AF22" i="1"/>
  <c r="AH45" i="1"/>
  <c r="AI97" i="1"/>
  <c r="AG37" i="1"/>
  <c r="AI37" i="1" s="1"/>
  <c r="AG29" i="1"/>
  <c r="AI29" i="1" s="1"/>
  <c r="AG103" i="1"/>
  <c r="Z76" i="1"/>
  <c r="J79" i="1"/>
  <c r="R62" i="1"/>
  <c r="AD59" i="1"/>
  <c r="AH59" i="1" s="1"/>
  <c r="AI32" i="1"/>
  <c r="AI63" i="1"/>
  <c r="AH11" i="1"/>
  <c r="AH27" i="1"/>
  <c r="AH92" i="1"/>
  <c r="AI105" i="1"/>
  <c r="K57" i="1"/>
  <c r="AF103" i="1"/>
  <c r="AA75" i="1"/>
  <c r="K13" i="1"/>
  <c r="K39" i="1"/>
  <c r="Z103" i="1"/>
  <c r="AD97" i="1"/>
  <c r="AH97" i="1" s="1"/>
  <c r="AD102" i="1"/>
  <c r="AH102" i="1" s="1"/>
  <c r="AA102" i="1"/>
  <c r="AD94" i="1"/>
  <c r="AH94" i="1" s="1"/>
  <c r="AE94" i="1"/>
  <c r="AI94" i="1" s="1"/>
  <c r="Z95" i="1"/>
  <c r="AE89" i="1"/>
  <c r="AE61" i="1"/>
  <c r="AI61" i="1" s="1"/>
  <c r="Z64" i="1"/>
  <c r="Z63" i="1"/>
  <c r="AD61" i="1"/>
  <c r="AH61" i="1" s="1"/>
  <c r="Z41" i="1"/>
  <c r="AA41" i="1"/>
  <c r="AE21" i="1"/>
  <c r="AI21" i="1" s="1"/>
  <c r="AD101" i="1"/>
  <c r="AH101" i="1" s="1"/>
  <c r="CY101" i="1" s="1"/>
  <c r="AE101" i="1"/>
  <c r="AI101" i="1" s="1"/>
  <c r="DA101" i="1" s="1"/>
  <c r="AD85" i="1"/>
  <c r="AH85" i="1" s="1"/>
  <c r="AD93" i="1"/>
  <c r="AH93" i="1" s="1"/>
  <c r="AE85" i="1"/>
  <c r="AE93" i="1"/>
  <c r="AI93" i="1" s="1"/>
  <c r="AD86" i="1"/>
  <c r="AE87" i="1"/>
  <c r="AD83" i="1"/>
  <c r="AE75" i="1"/>
  <c r="AI75" i="1" s="1"/>
  <c r="AD62" i="1"/>
  <c r="AE62" i="1"/>
  <c r="AI62" i="1" s="1"/>
  <c r="AD53" i="1"/>
  <c r="AH53" i="1" s="1"/>
  <c r="AE53" i="1"/>
  <c r="AI53" i="1" s="1"/>
  <c r="AE20" i="1"/>
  <c r="AI20" i="1" s="1"/>
  <c r="AD28" i="1"/>
  <c r="AH28" i="1" s="1"/>
  <c r="AE28" i="1"/>
  <c r="AI28" i="1" s="1"/>
  <c r="AD20" i="1"/>
  <c r="AH20" i="1" s="1"/>
  <c r="AD21" i="1"/>
  <c r="AH21" i="1" s="1"/>
  <c r="AD29" i="1"/>
  <c r="AH29" i="1" s="1"/>
  <c r="AD18" i="1"/>
  <c r="AH18" i="1" s="1"/>
  <c r="AE26" i="1"/>
  <c r="AE30" i="1"/>
  <c r="AI30" i="1" s="1"/>
  <c r="AD19" i="1"/>
  <c r="AH19" i="1" s="1"/>
  <c r="AE109" i="1"/>
  <c r="AI109" i="1" s="1"/>
  <c r="AE103" i="1"/>
  <c r="AI103" i="1" s="1"/>
  <c r="AE91" i="1"/>
  <c r="AD79" i="1"/>
  <c r="AE79" i="1"/>
  <c r="AE66" i="1"/>
  <c r="AE52" i="1"/>
  <c r="AI52" i="1" s="1"/>
  <c r="AD39" i="1"/>
  <c r="AH39" i="1" s="1"/>
  <c r="AE39" i="1"/>
  <c r="AI39" i="1" s="1"/>
  <c r="AE13" i="1"/>
  <c r="AI13" i="1" s="1"/>
  <c r="AG106" i="1"/>
  <c r="AF106" i="1"/>
  <c r="AG21" i="1"/>
  <c r="AC89" i="1"/>
  <c r="AB89" i="1"/>
  <c r="AH89" i="1" s="1"/>
  <c r="AG95" i="1"/>
  <c r="AG31" i="1"/>
  <c r="AC83" i="1"/>
  <c r="AI83" i="1" s="1"/>
  <c r="DA83" i="1" s="1"/>
  <c r="AB83" i="1"/>
  <c r="AC81" i="1"/>
  <c r="AC21" i="1"/>
  <c r="AC13" i="1"/>
  <c r="AG100" i="1"/>
  <c r="AI100" i="1" s="1"/>
  <c r="AF98" i="1"/>
  <c r="AF83" i="1"/>
  <c r="AF91" i="1"/>
  <c r="AG83" i="1"/>
  <c r="AG91" i="1"/>
  <c r="AG71" i="1"/>
  <c r="AG56" i="1"/>
  <c r="AF42" i="1"/>
  <c r="AG42" i="1"/>
  <c r="AG28" i="1"/>
  <c r="AG13" i="1"/>
  <c r="AB84" i="1"/>
  <c r="AH84" i="1" s="1"/>
  <c r="CY84" i="1" s="1"/>
  <c r="AC84" i="1"/>
  <c r="AI84" i="1" s="1"/>
  <c r="DA84" i="1" s="1"/>
  <c r="AC46" i="1"/>
  <c r="AI46" i="1" s="1"/>
  <c r="AB46" i="1"/>
  <c r="AH46" i="1" s="1"/>
  <c r="AB7" i="1"/>
  <c r="AB55" i="1"/>
  <c r="AH55" i="1" s="1"/>
  <c r="AC23" i="1"/>
  <c r="AI23" i="1" s="1"/>
  <c r="DA23" i="1" s="1"/>
  <c r="AC47" i="1"/>
  <c r="AI47" i="1" s="1"/>
  <c r="AC55" i="1"/>
  <c r="AI55" i="1" s="1"/>
  <c r="AC39" i="1"/>
  <c r="AC95" i="1"/>
  <c r="AB31" i="1"/>
  <c r="AH31" i="1" s="1"/>
  <c r="AB23" i="1"/>
  <c r="AH23" i="1" s="1"/>
  <c r="AB87" i="1"/>
  <c r="AH87" i="1" s="1"/>
  <c r="CY87" i="1" s="1"/>
  <c r="AC7" i="1"/>
  <c r="AI7" i="1" s="1"/>
  <c r="AC31" i="1"/>
  <c r="AC79" i="1"/>
  <c r="AC103" i="1"/>
  <c r="AB95" i="1"/>
  <c r="AH95" i="1" s="1"/>
  <c r="AC63" i="1"/>
  <c r="AI5" i="1"/>
  <c r="AB79" i="1"/>
  <c r="AB8" i="1"/>
  <c r="AH8" i="1" s="1"/>
  <c r="AB10" i="1"/>
  <c r="AH10" i="1" s="1"/>
  <c r="AB14" i="1"/>
  <c r="AH14" i="1" s="1"/>
  <c r="AB16" i="1"/>
  <c r="AH16" i="1" s="1"/>
  <c r="AB18" i="1"/>
  <c r="AB22" i="1"/>
  <c r="AH22" i="1" s="1"/>
  <c r="AB24" i="1"/>
  <c r="AH24" i="1" s="1"/>
  <c r="AB26" i="1"/>
  <c r="AH26" i="1" s="1"/>
  <c r="AB32" i="1"/>
  <c r="AH32" i="1" s="1"/>
  <c r="AB34" i="1"/>
  <c r="AB40" i="1"/>
  <c r="AB42" i="1"/>
  <c r="AH42" i="1" s="1"/>
  <c r="AB48" i="1"/>
  <c r="AH48" i="1" s="1"/>
  <c r="AB50" i="1"/>
  <c r="AH50" i="1" s="1"/>
  <c r="AB56" i="1"/>
  <c r="AH56" i="1" s="1"/>
  <c r="AB58" i="1"/>
  <c r="AH58" i="1" s="1"/>
  <c r="AB64" i="1"/>
  <c r="AB66" i="1"/>
  <c r="AH66" i="1" s="1"/>
  <c r="AB72" i="1"/>
  <c r="AH72" i="1" s="1"/>
  <c r="AB74" i="1"/>
  <c r="AH74" i="1" s="1"/>
  <c r="CY74" i="1" s="1"/>
  <c r="AB80" i="1"/>
  <c r="AB82" i="1"/>
  <c r="AH82" i="1" s="1"/>
  <c r="AB86" i="1"/>
  <c r="AB88" i="1"/>
  <c r="AH88" i="1" s="1"/>
  <c r="AB90" i="1"/>
  <c r="AH90" i="1" s="1"/>
  <c r="AB96" i="1"/>
  <c r="AB98" i="1"/>
  <c r="AH98" i="1" s="1"/>
  <c r="AB104" i="1"/>
  <c r="AB106" i="1"/>
  <c r="AH106" i="1" s="1"/>
  <c r="AB110" i="1"/>
  <c r="AH110" i="1" s="1"/>
  <c r="AB71" i="1"/>
  <c r="AC15" i="1"/>
  <c r="AC71" i="1"/>
  <c r="AC8" i="1"/>
  <c r="AI8" i="1" s="1"/>
  <c r="AC10" i="1"/>
  <c r="AI10" i="1" s="1"/>
  <c r="AC16" i="1"/>
  <c r="AC18" i="1"/>
  <c r="AI18" i="1" s="1"/>
  <c r="AC24" i="1"/>
  <c r="AI24" i="1" s="1"/>
  <c r="AC26" i="1"/>
  <c r="AC32" i="1"/>
  <c r="AC34" i="1"/>
  <c r="AI34" i="1" s="1"/>
  <c r="AC40" i="1"/>
  <c r="AI40" i="1" s="1"/>
  <c r="AC42" i="1"/>
  <c r="AC48" i="1"/>
  <c r="AC50" i="1"/>
  <c r="AI50" i="1" s="1"/>
  <c r="AC56" i="1"/>
  <c r="AC58" i="1"/>
  <c r="AI58" i="1" s="1"/>
  <c r="AC64" i="1"/>
  <c r="AI64" i="1" s="1"/>
  <c r="AC66" i="1"/>
  <c r="AC70" i="1"/>
  <c r="AI70" i="1" s="1"/>
  <c r="AC72" i="1"/>
  <c r="AI72" i="1" s="1"/>
  <c r="AC74" i="1"/>
  <c r="AI74" i="1" s="1"/>
  <c r="DA74" i="1" s="1"/>
  <c r="AC78" i="1"/>
  <c r="AI78" i="1" s="1"/>
  <c r="AC80" i="1"/>
  <c r="AI80" i="1" s="1"/>
  <c r="AC82" i="1"/>
  <c r="AI82" i="1" s="1"/>
  <c r="AC86" i="1"/>
  <c r="AI86" i="1" s="1"/>
  <c r="AC88" i="1"/>
  <c r="AI88" i="1" s="1"/>
  <c r="AC90" i="1"/>
  <c r="AC94" i="1"/>
  <c r="AC96" i="1"/>
  <c r="AC98" i="1"/>
  <c r="AC102" i="1"/>
  <c r="AC104" i="1"/>
  <c r="AC106" i="1"/>
  <c r="AC110" i="1"/>
  <c r="AI110" i="1" s="1"/>
  <c r="AB47" i="1"/>
  <c r="AH47" i="1" s="1"/>
  <c r="AB103" i="1"/>
  <c r="AH103" i="1" s="1"/>
  <c r="AC87" i="1"/>
  <c r="AD44" i="1"/>
  <c r="AB39" i="1"/>
  <c r="AE38" i="1"/>
  <c r="AB15" i="1"/>
  <c r="AH15" i="1" s="1"/>
  <c r="AB63" i="1"/>
  <c r="K111" i="1" l="1"/>
  <c r="AH7" i="1"/>
  <c r="CY7" i="1" s="1"/>
  <c r="AI104" i="1"/>
  <c r="AI66" i="1"/>
  <c r="AH63" i="1"/>
  <c r="AI79" i="1"/>
  <c r="AH71" i="1"/>
  <c r="AH79" i="1"/>
  <c r="AI91" i="1"/>
  <c r="AH62" i="1"/>
  <c r="Z111" i="1"/>
  <c r="AI98" i="1"/>
  <c r="AH83" i="1"/>
  <c r="AI87" i="1"/>
  <c r="AH70" i="1"/>
  <c r="AH86" i="1"/>
  <c r="CY86" i="1" s="1"/>
  <c r="AH44" i="1"/>
  <c r="AI26" i="1"/>
  <c r="AI89" i="1"/>
  <c r="AI85" i="1"/>
  <c r="AD111" i="1"/>
  <c r="AE111" i="1"/>
  <c r="AI38" i="1"/>
  <c r="AF111" i="1"/>
  <c r="AG111" i="1"/>
  <c r="AB111" i="1"/>
  <c r="AC111" i="1"/>
  <c r="AH111" i="1" l="1"/>
  <c r="CY111" i="1" s="1"/>
  <c r="AI111" i="1"/>
  <c r="AW111" i="1" l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X111" i="1" s="1"/>
  <c r="CO111" i="1"/>
  <c r="CP111" i="1"/>
  <c r="CQ111" i="1"/>
  <c r="Y111" i="1" s="1"/>
  <c r="CR111" i="1"/>
  <c r="CS111" i="1"/>
  <c r="CT111" i="1"/>
  <c r="CU111" i="1"/>
  <c r="CV111" i="1"/>
  <c r="CW111" i="1"/>
  <c r="AR111" i="1"/>
  <c r="V111" i="1" s="1"/>
  <c r="AS111" i="1"/>
  <c r="AT111" i="1"/>
  <c r="AU111" i="1"/>
  <c r="AV111" i="1"/>
  <c r="C111" i="1"/>
  <c r="W111" i="1" l="1"/>
</calcChain>
</file>

<file path=xl/sharedStrings.xml><?xml version="1.0" encoding="utf-8"?>
<sst xmlns="http://schemas.openxmlformats.org/spreadsheetml/2006/main" count="565" uniqueCount="277">
  <si>
    <t>Conc.</t>
  </si>
  <si>
    <t>Cold Mix</t>
  </si>
  <si>
    <t>Slurry Seal</t>
  </si>
  <si>
    <t>Cape Seal</t>
  </si>
  <si>
    <t>DST.</t>
  </si>
  <si>
    <t>SST.</t>
  </si>
  <si>
    <t>Para Seal</t>
  </si>
  <si>
    <t>AC.</t>
  </si>
  <si>
    <t>Mod AC.</t>
  </si>
  <si>
    <t>SA</t>
  </si>
  <si>
    <t>Un P.M. Road</t>
  </si>
  <si>
    <t>ระยะ
ทาง
บำรุง</t>
  </si>
  <si>
    <t>ระยะ
ทาง
ก่อ
สร้าง</t>
  </si>
  <si>
    <t>ระยะ
ทาง
รักษา
สภาพ</t>
  </si>
  <si>
    <t>บำรุง
ต่อ2
ช่อง</t>
  </si>
  <si>
    <t>ก่อ
สร้าง
ต่อ2
ช่อง</t>
  </si>
  <si>
    <t>รักษา
สภาพ
ต่อ2
ช่อง</t>
  </si>
  <si>
    <t>ระยะ
ทาง
รักษา
สภา</t>
  </si>
  <si>
    <t>099</t>
  </si>
  <si>
    <t xml:space="preserve"> บริษัททางยกระดับดอนเมือง จำกัดมหาชน</t>
  </si>
  <si>
    <t>261</t>
  </si>
  <si>
    <t xml:space="preserve"> ขท.พิเศษระหว่างเมือง</t>
  </si>
  <si>
    <t>311</t>
  </si>
  <si>
    <t xml:space="preserve"> ขท.สงขลาที่ 1</t>
  </si>
  <si>
    <t>312</t>
  </si>
  <si>
    <t xml:space="preserve"> ขท.ยะลา</t>
  </si>
  <si>
    <t>313</t>
  </si>
  <si>
    <t xml:space="preserve"> ขท.ปัตตานี</t>
  </si>
  <si>
    <t>314</t>
  </si>
  <si>
    <t xml:space="preserve"> ขท.พัทลุง</t>
  </si>
  <si>
    <t>317</t>
  </si>
  <si>
    <t xml:space="preserve"> ขท.นราธิวาส</t>
  </si>
  <si>
    <t>318</t>
  </si>
  <si>
    <t xml:space="preserve"> ขท.สตูล</t>
  </si>
  <si>
    <t>319</t>
  </si>
  <si>
    <t xml:space="preserve"> ขท.สงขลาที่ 2 (นาหม่อม)</t>
  </si>
  <si>
    <t>321</t>
  </si>
  <si>
    <t xml:space="preserve"> ขท.นครศรีธรรมราชที่ 1</t>
  </si>
  <si>
    <t>322</t>
  </si>
  <si>
    <t xml:space="preserve"> ขท.ตรัง</t>
  </si>
  <si>
    <t>323</t>
  </si>
  <si>
    <t xml:space="preserve"> ขท.กระบี่</t>
  </si>
  <si>
    <t>324</t>
  </si>
  <si>
    <t xml:space="preserve"> ขท.ภูเก็ต</t>
  </si>
  <si>
    <t>325</t>
  </si>
  <si>
    <t xml:space="preserve"> ขท.สุราษฎร์ธานีที่ 1 </t>
  </si>
  <si>
    <t>326</t>
  </si>
  <si>
    <t xml:space="preserve"> ขท.นครศรีธรรมราชที่ 2 (ทุ่งสง)</t>
  </si>
  <si>
    <t>327</t>
  </si>
  <si>
    <t xml:space="preserve"> ขท.พังงา</t>
  </si>
  <si>
    <t>328</t>
  </si>
  <si>
    <t xml:space="preserve"> ขท.สุราษฎร์ธานีที่ 2 (กาญจนดิษฐ์)</t>
  </si>
  <si>
    <t>329</t>
  </si>
  <si>
    <t xml:space="preserve"> ขท.สุราษฎร์ธานีที่ 3 (เวียงสระ)</t>
  </si>
  <si>
    <t>331</t>
  </si>
  <si>
    <t xml:space="preserve"> ขท.ระนอง</t>
  </si>
  <si>
    <t>332</t>
  </si>
  <si>
    <t xml:space="preserve"> ขท.ชุมพร</t>
  </si>
  <si>
    <t>333</t>
  </si>
  <si>
    <t xml:space="preserve"> ขท.ประจวบคีรีขันธ์ (หัวหิน)</t>
  </si>
  <si>
    <t>335</t>
  </si>
  <si>
    <t xml:space="preserve"> ขท.ราชบุรี</t>
  </si>
  <si>
    <t>336</t>
  </si>
  <si>
    <t xml:space="preserve"> ขท.นครปฐม</t>
  </si>
  <si>
    <t>337</t>
  </si>
  <si>
    <t xml:space="preserve"> ขท.สมุทรสงคราม</t>
  </si>
  <si>
    <t>338</t>
  </si>
  <si>
    <t xml:space="preserve"> ขท.เพชรบุรี</t>
  </si>
  <si>
    <t>411</t>
  </si>
  <si>
    <t xml:space="preserve"> ขท.กรุงเทพ</t>
  </si>
  <si>
    <t>413</t>
  </si>
  <si>
    <t xml:space="preserve"> ขท.อยุธยา</t>
  </si>
  <si>
    <t>414</t>
  </si>
  <si>
    <t xml:space="preserve"> ขท.นครนายก</t>
  </si>
  <si>
    <t>415</t>
  </si>
  <si>
    <t xml:space="preserve"> ขท.สมุทรสาคร</t>
  </si>
  <si>
    <t>416</t>
  </si>
  <si>
    <t xml:space="preserve"> ขท.ปทุมธานี</t>
  </si>
  <si>
    <t>417</t>
  </si>
  <si>
    <t xml:space="preserve"> ขท.สมุทรปราการ</t>
  </si>
  <si>
    <t>418</t>
  </si>
  <si>
    <t xml:space="preserve"> ขท.นนทบุรี</t>
  </si>
  <si>
    <t>419</t>
  </si>
  <si>
    <t xml:space="preserve"> ขท.ธนบุรี</t>
  </si>
  <si>
    <t>421</t>
  </si>
  <si>
    <t xml:space="preserve"> ขท.ฉะเชิงเทรา</t>
  </si>
  <si>
    <t>422</t>
  </si>
  <si>
    <t xml:space="preserve"> ขท.ชลบุรีที่ 1</t>
  </si>
  <si>
    <t>423</t>
  </si>
  <si>
    <t xml:space="preserve"> ขท.จันทบุรี</t>
  </si>
  <si>
    <t>425</t>
  </si>
  <si>
    <t xml:space="preserve"> ขท.ตราด</t>
  </si>
  <si>
    <t>426</t>
  </si>
  <si>
    <t xml:space="preserve"> ขท.ระยอง</t>
  </si>
  <si>
    <t>428</t>
  </si>
  <si>
    <t xml:space="preserve"> ขท.ชลบุรีที่ 2</t>
  </si>
  <si>
    <t>431</t>
  </si>
  <si>
    <t xml:space="preserve"> ขท.ลพบุรีที่ 1</t>
  </si>
  <si>
    <t>432</t>
  </si>
  <si>
    <t xml:space="preserve"> ขท.สระบุรี</t>
  </si>
  <si>
    <t>433</t>
  </si>
  <si>
    <t xml:space="preserve"> ขท.สิงห์บุรี</t>
  </si>
  <si>
    <t>435</t>
  </si>
  <si>
    <t xml:space="preserve"> ขท.ลพบุรีที่ 2 (ลำนารายณ์)</t>
  </si>
  <si>
    <t>437</t>
  </si>
  <si>
    <t xml:space="preserve"> ขท.นครสวรรค์ที่ 1</t>
  </si>
  <si>
    <t>438</t>
  </si>
  <si>
    <t xml:space="preserve"> ขท.นครสวรรค์ที่ 2 (ตากฟ้า)</t>
  </si>
  <si>
    <t>441</t>
  </si>
  <si>
    <t xml:space="preserve"> ขท.สุพรรณบุรีที่ 1</t>
  </si>
  <si>
    <t>444</t>
  </si>
  <si>
    <t xml:space="preserve"> ขท.กาญจนบุรี</t>
  </si>
  <si>
    <t>445</t>
  </si>
  <si>
    <t xml:space="preserve"> ขท.สุพรรณบุรีที่ 2 (อู่ทอง)</t>
  </si>
  <si>
    <t>446</t>
  </si>
  <si>
    <t xml:space="preserve"> ขท.ชัยนาท</t>
  </si>
  <si>
    <t>447</t>
  </si>
  <si>
    <t xml:space="preserve"> ขท.อุทัยธานี</t>
  </si>
  <si>
    <t>448</t>
  </si>
  <si>
    <t xml:space="preserve"> ขท.อ่างทอง</t>
  </si>
  <si>
    <t>511</t>
  </si>
  <si>
    <t xml:space="preserve"> ขท.พิษณุโลกที่ 1</t>
  </si>
  <si>
    <t>512</t>
  </si>
  <si>
    <t xml:space="preserve"> ขท.ตากที่ 1</t>
  </si>
  <si>
    <t>513</t>
  </si>
  <si>
    <t xml:space="preserve"> ขท.สุโขทัย</t>
  </si>
  <si>
    <t>514</t>
  </si>
  <si>
    <t xml:space="preserve"> ขท.ตากที่ 2 (แม่สอด)</t>
  </si>
  <si>
    <t>515</t>
  </si>
  <si>
    <t xml:space="preserve"> ขท.พิษณุโลกที่ 2 (วังทอง)</t>
  </si>
  <si>
    <t>517</t>
  </si>
  <si>
    <t xml:space="preserve"> ขท.กำแพงเพชร</t>
  </si>
  <si>
    <t>519</t>
  </si>
  <si>
    <t xml:space="preserve"> ขท.พิจิตร</t>
  </si>
  <si>
    <t>521</t>
  </si>
  <si>
    <t xml:space="preserve"> ขท.เชียงใหม่ที่ 1</t>
  </si>
  <si>
    <t>522</t>
  </si>
  <si>
    <t xml:space="preserve"> ขท.เชียงใหม่ที่ 2</t>
  </si>
  <si>
    <t>523</t>
  </si>
  <si>
    <t xml:space="preserve"> ขท.ลำปางที่ 1</t>
  </si>
  <si>
    <t>524</t>
  </si>
  <si>
    <t xml:space="preserve"> ขท.ลำพูน</t>
  </si>
  <si>
    <t>526</t>
  </si>
  <si>
    <t xml:space="preserve"> ขท.แม่ฮ่องสอน</t>
  </si>
  <si>
    <t>527</t>
  </si>
  <si>
    <t xml:space="preserve"> ขท.เชียงใหม่ที่ 3</t>
  </si>
  <si>
    <t>528</t>
  </si>
  <si>
    <t xml:space="preserve"> ขท.ลำปางที่ 2</t>
  </si>
  <si>
    <t>531</t>
  </si>
  <si>
    <t xml:space="preserve"> ขท.แพร่</t>
  </si>
  <si>
    <t>533</t>
  </si>
  <si>
    <t xml:space="preserve"> ขท.เชียงรายที่ 1</t>
  </si>
  <si>
    <t>535</t>
  </si>
  <si>
    <t xml:space="preserve"> ขท.พะเยา</t>
  </si>
  <si>
    <t>536</t>
  </si>
  <si>
    <t xml:space="preserve"> ขท.น่านที่ 1</t>
  </si>
  <si>
    <t>537</t>
  </si>
  <si>
    <t xml:space="preserve"> ขท.เชียงรายที่ 2</t>
  </si>
  <si>
    <t>539</t>
  </si>
  <si>
    <t xml:space="preserve"> ขท.น่านที่ 2</t>
  </si>
  <si>
    <t>551</t>
  </si>
  <si>
    <t xml:space="preserve"> ขท.เพชรบูรณ์ที่ 1</t>
  </si>
  <si>
    <t>552</t>
  </si>
  <si>
    <t xml:space="preserve"> ขท.เพชรบูรณ์ที่ 2 (บึงสามพัน)</t>
  </si>
  <si>
    <t>554</t>
  </si>
  <si>
    <t xml:space="preserve"> ขท.เลยที่ 1</t>
  </si>
  <si>
    <t>555</t>
  </si>
  <si>
    <t xml:space="preserve"> ขท.เลยที่ 2 (ด่านซ้าย)</t>
  </si>
  <si>
    <t>557</t>
  </si>
  <si>
    <t xml:space="preserve"> ขท.อุตรดิตถ์ที่ 1</t>
  </si>
  <si>
    <t>558</t>
  </si>
  <si>
    <t xml:space="preserve"> ขท.อุตรดิตถ์ที่ 2</t>
  </si>
  <si>
    <t>611</t>
  </si>
  <si>
    <t xml:space="preserve"> ขท.นครราชสีมาที่ 1</t>
  </si>
  <si>
    <t>612</t>
  </si>
  <si>
    <t xml:space="preserve"> ขท.นครราชสีมาที่ 2</t>
  </si>
  <si>
    <t>614</t>
  </si>
  <si>
    <t xml:space="preserve"> ขท.นครราชสีมาที่ 3</t>
  </si>
  <si>
    <t>615</t>
  </si>
  <si>
    <t xml:space="preserve"> ขท.สุรินทร์</t>
  </si>
  <si>
    <t>617</t>
  </si>
  <si>
    <t xml:space="preserve"> ขท.บุรีรัมย์</t>
  </si>
  <si>
    <t>618</t>
  </si>
  <si>
    <t xml:space="preserve"> ขท.ปราจีนบุรี</t>
  </si>
  <si>
    <t>619</t>
  </si>
  <si>
    <t xml:space="preserve"> ขท.สระแก้ว (วัฒนานคร)</t>
  </si>
  <si>
    <t>621</t>
  </si>
  <si>
    <t xml:space="preserve"> ขท.ขอนแก่นที่ 1</t>
  </si>
  <si>
    <t>622</t>
  </si>
  <si>
    <t xml:space="preserve"> ขท.มหาสารคาม</t>
  </si>
  <si>
    <t>623</t>
  </si>
  <si>
    <t xml:space="preserve"> ขท.อุดรธานีที่ 1</t>
  </si>
  <si>
    <t>624</t>
  </si>
  <si>
    <t xml:space="preserve"> ขท.อุดรธานีที่ 2 (หนองหาน)</t>
  </si>
  <si>
    <t>626</t>
  </si>
  <si>
    <t xml:space="preserve"> ขท.ชัยภูมิ</t>
  </si>
  <si>
    <t>627</t>
  </si>
  <si>
    <t xml:space="preserve"> ขท.ขอนแก่นที่ 2 (ชุมแพ)</t>
  </si>
  <si>
    <t>628</t>
  </si>
  <si>
    <t xml:space="preserve"> ขท.ขอนแก่นที่ 3 (บ้านไผ่)</t>
  </si>
  <si>
    <t>629</t>
  </si>
  <si>
    <t xml:space="preserve"> ขท.หนองบัวลำภู</t>
  </si>
  <si>
    <t>631</t>
  </si>
  <si>
    <t xml:space="preserve"> ขท.อุบลราชธานีที่ 1</t>
  </si>
  <si>
    <t>632</t>
  </si>
  <si>
    <t xml:space="preserve"> ขท.อุบลราชธานีที่ 2</t>
  </si>
  <si>
    <t>633</t>
  </si>
  <si>
    <t xml:space="preserve"> ขท.ยโสธร</t>
  </si>
  <si>
    <t>634</t>
  </si>
  <si>
    <t xml:space="preserve"> ขท.อำนาจเจริญ</t>
  </si>
  <si>
    <t>635</t>
  </si>
  <si>
    <t xml:space="preserve"> ขท.ร้อยเอ็ด</t>
  </si>
  <si>
    <t>636</t>
  </si>
  <si>
    <t xml:space="preserve"> ขท.ศรีสะเกษที่ 2</t>
  </si>
  <si>
    <t>638</t>
  </si>
  <si>
    <t xml:space="preserve"> ขท.ศรีสะเกษที่ 1</t>
  </si>
  <si>
    <t>639</t>
  </si>
  <si>
    <t xml:space="preserve"> ขท.มุกดาหาร</t>
  </si>
  <si>
    <t>641</t>
  </si>
  <si>
    <t xml:space="preserve"> ขท.สกลนครที่ 1</t>
  </si>
  <si>
    <t>642</t>
  </si>
  <si>
    <t xml:space="preserve"> ขท.สกลนครที่ 2 (สว่างแดนดิน)</t>
  </si>
  <si>
    <t>643</t>
  </si>
  <si>
    <t xml:space="preserve"> ขท.บึงกาฬ</t>
  </si>
  <si>
    <t>644</t>
  </si>
  <si>
    <t xml:space="preserve"> ขท.นครพนม</t>
  </si>
  <si>
    <t>646</t>
  </si>
  <si>
    <t xml:space="preserve"> ขท.หนองคาย</t>
  </si>
  <si>
    <t>647</t>
  </si>
  <si>
    <t xml:space="preserve"> ขท.กาฬสินธุ์</t>
  </si>
  <si>
    <t>รวม</t>
  </si>
  <si>
    <t>สรุปรายละเอียดลักษณะผิวทางประจำปีงบประมาณ 2567 (สถานะข้อมูล 30 กันยายน 2567)</t>
  </si>
  <si>
    <t>ทางบำรุง</t>
  </si>
  <si>
    <t>คอนกรีต</t>
  </si>
  <si>
    <t>ลาดยาง</t>
  </si>
  <si>
    <t>ลูกรัง</t>
  </si>
  <si>
    <t>ระยะทางจริง</t>
  </si>
  <si>
    <t>ระยะทางต่อ 
2 ช่องจราจร</t>
  </si>
  <si>
    <t>ทางก่อสร้าง</t>
  </si>
  <si>
    <t>ทางรักษาสภาพ</t>
  </si>
  <si>
    <t>แขวงทางหลวง</t>
  </si>
  <si>
    <t>รหัส
แขวง</t>
  </si>
  <si>
    <t xml:space="preserve">ระยะ
ทางจริง
(กม.)
</t>
  </si>
  <si>
    <t>ระยะ
ทางก่อ
สร้าง</t>
  </si>
  <si>
    <t>สรุปบัญชีรายละเอียดลักษณะผิวทางจำแนกตามประเภทผิวทาง ทั้งประเทศ</t>
  </si>
  <si>
    <t>รหัส
แขวง
District
Code</t>
  </si>
  <si>
    <t>สำนักงานทางหลวง</t>
  </si>
  <si>
    <t>ระยะ
ทางจริง
(กม.)
Actual Distance
(Kms.)</t>
  </si>
  <si>
    <t>สทล.1 (เชียงใหม่)</t>
  </si>
  <si>
    <t>สทล.2 (แพร่)</t>
  </si>
  <si>
    <t>สทล.3 (สกลนคร)</t>
  </si>
  <si>
    <t>สทล.4 (ตาก)</t>
  </si>
  <si>
    <t>สทล.5 (พิษณุโลก)</t>
  </si>
  <si>
    <t>สทล.6 (เพชรบูรณ์)</t>
  </si>
  <si>
    <t>สทล.7 (ขอนแก่น)</t>
  </si>
  <si>
    <t>สทล.8 (มหาสารคาม)</t>
  </si>
  <si>
    <t>สทล.9 (อุบลราชธานี)</t>
  </si>
  <si>
    <t>สทล.10 (นครราชสีมา)</t>
  </si>
  <si>
    <t>สทล.11 (ลพบุรี)</t>
  </si>
  <si>
    <t>สทล.12 (สุพรรณบุรี)</t>
  </si>
  <si>
    <t>สทล.13 (กรุงเทพ)</t>
  </si>
  <si>
    <t>สทล.14 (ชลบุรี)</t>
  </si>
  <si>
    <t>สทล.15 (ประจวบคีรีขันธ์)</t>
  </si>
  <si>
    <t>สทล.16 (นครศรีธรรมราช)</t>
  </si>
  <si>
    <t>สทล.17 (กระบี่)</t>
  </si>
  <si>
    <t>สทล.18 (สงขลา)</t>
  </si>
  <si>
    <t>กองทางหลวง
พิเศษระหว่างเมือง</t>
  </si>
  <si>
    <t>รวมทั้งสิ้น</t>
  </si>
  <si>
    <t>บริษัททางยกระดับ
ดอนเมือง จำกัดมหาชน</t>
  </si>
  <si>
    <t>ภาค</t>
  </si>
  <si>
    <t>ภาคเหนือ</t>
  </si>
  <si>
    <t>ภาคตะวันออก
เฉียงเหนือ</t>
  </si>
  <si>
    <t>ภาคกลาง</t>
  </si>
  <si>
    <t>ภาคใต้</t>
  </si>
  <si>
    <t>หมายเหตุ</t>
  </si>
  <si>
    <t xml:space="preserve"> - ภาคกลางรวมทางหลวงพิเศษระหว่างเมือง</t>
  </si>
  <si>
    <t xml:space="preserve"> - ไม่รวมระยะทางบริษัททางยกระดับดอนเมือง จำกัดมหาชน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</si>
</sst>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"/>
    <numFmt numFmtId="165" formatCode="0.000"/>
    <numFmt numFmtId="166" formatCode="_-* #,##0.000_-;\-* #,##0.000_-;_-* &quot;-&quot;??_-;_-@_-"/>
    <numFmt numFmtId="167" formatCode="_-* #,##0.000_-;\-* #,##0.000_-;_-* &quot;-&quot;???_-;_-@_-"/>
  </numFmts>
  <fonts count="17" x14ac:knownFonts="1">
    <font>
      <sz val="11"/>
      <color theme="1"/>
      <name val="Aptos Narrow"/>
      <family val="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1"/>
      <color theme="1"/>
      <name val="Aptos Narrow"/>
      <family val="2"/>
      <scheme val="minor"/>
    </font>
    <font>
      <sz val="14"/>
      <name val="BrowalliaUPC"/>
      <family val="2"/>
      <charset val="222"/>
    </font>
    <font>
      <sz val="16"/>
      <name val="TH SarabunPSK"/>
      <family val="2"/>
      <charset val="222"/>
    </font>
    <font>
      <sz val="6"/>
      <name val="Tahoma"/>
      <family val="2"/>
      <charset val="222"/>
    </font>
    <font>
      <b/>
      <sz val="16"/>
      <name val="TH SarabunPSK"/>
      <family val="2"/>
      <charset val="222"/>
    </font>
    <font>
      <b/>
      <sz val="14"/>
      <name val="TH SarabunPSK"/>
      <family val="2"/>
      <charset val="222"/>
    </font>
    <font>
      <b/>
      <sz val="16"/>
      <color rgb="FF000000"/>
      <name val="TH SarabunPSK"/>
      <family val="2"/>
    </font>
    <font>
      <sz val="10"/>
      <color indexed="8"/>
      <name val="Calibri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ADADAD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FE0E0E0"/>
      </patternFill>
    </fill>
    <fill>
      <patternFill patternType="solid">
        <fgColor rgb="FFE0E0E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3" fillId="5" borderId="1"/>
    <xf numFmtId="0" fontId="3" fillId="5" borderId="1"/>
    <xf numFmtId="0" fontId="10" fillId="5" borderId="1" applyFill="0" applyAlignment="0" applyProtection="0">
      <alignment horizontal="center" vertical="top" wrapText="1"/>
    </xf>
  </cellStyleXfs>
  <cellXfs count="190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6" fontId="4" fillId="8" borderId="2" xfId="0" applyNumberFormat="1" applyFont="1" applyFill="1" applyBorder="1" applyAlignment="1">
      <alignment horizontal="center" vertical="center" wrapText="1"/>
    </xf>
    <xf numFmtId="166" fontId="4" fillId="9" borderId="2" xfId="0" applyNumberFormat="1" applyFont="1" applyFill="1" applyBorder="1" applyAlignment="1">
      <alignment horizontal="center" vertical="center" wrapText="1"/>
    </xf>
    <xf numFmtId="166" fontId="5" fillId="10" borderId="2" xfId="0" applyNumberFormat="1" applyFont="1" applyFill="1" applyBorder="1" applyAlignment="1">
      <alignment horizontal="center" vertical="center" wrapText="1"/>
    </xf>
    <xf numFmtId="166" fontId="4" fillId="11" borderId="2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5" borderId="2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167" fontId="4" fillId="0" borderId="0" xfId="0" applyNumberFormat="1" applyFont="1"/>
    <xf numFmtId="164" fontId="6" fillId="5" borderId="2" xfId="2" applyNumberFormat="1" applyFont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11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 applyProtection="1">
      <alignment horizontal="center" vertical="top" wrapText="1"/>
      <protection locked="0"/>
    </xf>
    <xf numFmtId="0" fontId="8" fillId="9" borderId="2" xfId="0" applyFont="1" applyFill="1" applyBorder="1" applyAlignment="1" applyProtection="1">
      <alignment horizontal="center" vertical="top" wrapText="1"/>
      <protection locked="0"/>
    </xf>
    <xf numFmtId="0" fontId="8" fillId="10" borderId="2" xfId="0" applyFont="1" applyFill="1" applyBorder="1" applyAlignment="1" applyProtection="1">
      <alignment horizontal="center" vertical="top" wrapText="1"/>
      <protection locked="0"/>
    </xf>
    <xf numFmtId="165" fontId="4" fillId="5" borderId="2" xfId="0" applyNumberFormat="1" applyFont="1" applyFill="1" applyBorder="1" applyAlignment="1">
      <alignment horizontal="center" vertical="center" wrapText="1"/>
    </xf>
    <xf numFmtId="164" fontId="4" fillId="7" borderId="2" xfId="0" applyNumberFormat="1" applyFont="1" applyFill="1" applyBorder="1" applyAlignment="1">
      <alignment horizontal="center" vertical="center" wrapText="1"/>
    </xf>
    <xf numFmtId="166" fontId="7" fillId="10" borderId="2" xfId="0" applyNumberFormat="1" applyFont="1" applyFill="1" applyBorder="1" applyAlignment="1">
      <alignment horizontal="center" vertical="center" wrapText="1"/>
    </xf>
    <xf numFmtId="166" fontId="4" fillId="7" borderId="2" xfId="0" applyNumberFormat="1" applyFont="1" applyFill="1" applyBorder="1" applyAlignment="1">
      <alignment horizontal="center" vertical="center" wrapText="1"/>
    </xf>
    <xf numFmtId="165" fontId="4" fillId="7" borderId="2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7" fillId="0" borderId="0" xfId="0" applyNumberFormat="1" applyFont="1"/>
    <xf numFmtId="165" fontId="4" fillId="11" borderId="0" xfId="0" applyNumberFormat="1" applyFont="1" applyFill="1"/>
    <xf numFmtId="165" fontId="4" fillId="0" borderId="0" xfId="0" applyNumberFormat="1" applyFont="1"/>
    <xf numFmtId="0" fontId="5" fillId="0" borderId="0" xfId="0" applyFont="1"/>
    <xf numFmtId="166" fontId="9" fillId="5" borderId="1" xfId="1" applyNumberFormat="1" applyFont="1" applyAlignment="1">
      <alignment vertical="center" wrapText="1"/>
    </xf>
    <xf numFmtId="167" fontId="1" fillId="5" borderId="1" xfId="3" applyNumberFormat="1" applyFont="1" applyFill="1" applyAlignment="1"/>
    <xf numFmtId="166" fontId="9" fillId="5" borderId="1" xfId="1" applyNumberFormat="1" applyFont="1" applyAlignment="1" applyProtection="1">
      <alignment vertical="center" wrapText="1"/>
      <protection locked="0"/>
    </xf>
    <xf numFmtId="166" fontId="11" fillId="5" borderId="1" xfId="1" applyNumberFormat="1" applyFont="1"/>
    <xf numFmtId="166" fontId="13" fillId="5" borderId="1" xfId="1" applyNumberFormat="1" applyFont="1"/>
    <xf numFmtId="166" fontId="14" fillId="5" borderId="2" xfId="1" applyNumberFormat="1" applyFont="1" applyBorder="1" applyAlignment="1">
      <alignment horizontal="center" vertical="center" wrapText="1"/>
    </xf>
    <xf numFmtId="166" fontId="14" fillId="2" borderId="2" xfId="1" applyNumberFormat="1" applyFont="1" applyFill="1" applyBorder="1" applyAlignment="1">
      <alignment horizontal="center" vertical="center" wrapText="1"/>
    </xf>
    <xf numFmtId="166" fontId="15" fillId="5" borderId="1" xfId="1" applyNumberFormat="1" applyFont="1"/>
    <xf numFmtId="166" fontId="2" fillId="12" borderId="2" xfId="1" applyNumberFormat="1" applyFont="1" applyFill="1" applyBorder="1" applyAlignment="1" applyProtection="1">
      <alignment horizontal="center" vertical="top" wrapText="1"/>
      <protection locked="0"/>
    </xf>
    <xf numFmtId="166" fontId="2" fillId="9" borderId="2" xfId="1" applyNumberFormat="1" applyFont="1" applyFill="1" applyBorder="1" applyAlignment="1" applyProtection="1">
      <alignment horizontal="center" vertical="top" wrapText="1"/>
      <protection locked="0"/>
    </xf>
    <xf numFmtId="166" fontId="2" fillId="13" borderId="2" xfId="1" applyNumberFormat="1" applyFont="1" applyFill="1" applyBorder="1" applyAlignment="1" applyProtection="1">
      <alignment horizontal="center" vertical="top" wrapText="1"/>
      <protection locked="0"/>
    </xf>
    <xf numFmtId="166" fontId="11" fillId="5" borderId="9" xfId="1" applyNumberFormat="1" applyFont="1" applyBorder="1"/>
    <xf numFmtId="166" fontId="13" fillId="12" borderId="10" xfId="1" applyNumberFormat="1" applyFont="1" applyFill="1" applyBorder="1"/>
    <xf numFmtId="166" fontId="13" fillId="13" borderId="10" xfId="1" applyNumberFormat="1" applyFont="1" applyFill="1" applyBorder="1"/>
    <xf numFmtId="166" fontId="11" fillId="5" borderId="11" xfId="1" applyNumberFormat="1" applyFont="1" applyBorder="1"/>
    <xf numFmtId="166" fontId="13" fillId="12" borderId="12" xfId="1" applyNumberFormat="1" applyFont="1" applyFill="1" applyBorder="1"/>
    <xf numFmtId="166" fontId="13" fillId="13" borderId="12" xfId="1" applyNumberFormat="1" applyFont="1" applyFill="1" applyBorder="1"/>
    <xf numFmtId="166" fontId="11" fillId="5" borderId="13" xfId="1" applyNumberFormat="1" applyFont="1" applyBorder="1"/>
    <xf numFmtId="166" fontId="13" fillId="12" borderId="14" xfId="1" applyNumberFormat="1" applyFont="1" applyFill="1" applyBorder="1"/>
    <xf numFmtId="166" fontId="13" fillId="13" borderId="14" xfId="1" applyNumberFormat="1" applyFont="1" applyFill="1" applyBorder="1"/>
    <xf numFmtId="166" fontId="11" fillId="5" borderId="15" xfId="1" applyNumberFormat="1" applyFont="1" applyBorder="1"/>
    <xf numFmtId="166" fontId="11" fillId="5" borderId="16" xfId="1" applyNumberFormat="1" applyFont="1" applyBorder="1"/>
    <xf numFmtId="166" fontId="11" fillId="12" borderId="17" xfId="1" applyNumberFormat="1" applyFont="1" applyFill="1" applyBorder="1"/>
    <xf numFmtId="166" fontId="11" fillId="9" borderId="17" xfId="1" applyNumberFormat="1" applyFont="1" applyFill="1" applyBorder="1"/>
    <xf numFmtId="166" fontId="11" fillId="13" borderId="17" xfId="1" applyNumberFormat="1" applyFont="1" applyFill="1" applyBorder="1"/>
    <xf numFmtId="166" fontId="11" fillId="5" borderId="19" xfId="1" applyNumberFormat="1" applyFont="1" applyBorder="1"/>
    <xf numFmtId="166" fontId="13" fillId="12" borderId="20" xfId="1" applyNumberFormat="1" applyFont="1" applyFill="1" applyBorder="1"/>
    <xf numFmtId="166" fontId="13" fillId="13" borderId="21" xfId="1" applyNumberFormat="1" applyFont="1" applyFill="1" applyBorder="1"/>
    <xf numFmtId="166" fontId="11" fillId="12" borderId="7" xfId="1" applyNumberFormat="1" applyFont="1" applyFill="1" applyBorder="1"/>
    <xf numFmtId="166" fontId="11" fillId="9" borderId="7" xfId="1" applyNumberFormat="1" applyFont="1" applyFill="1" applyBorder="1"/>
    <xf numFmtId="166" fontId="11" fillId="13" borderId="7" xfId="1" applyNumberFormat="1" applyFont="1" applyFill="1" applyBorder="1"/>
    <xf numFmtId="166" fontId="13" fillId="12" borderId="23" xfId="1" applyNumberFormat="1" applyFont="1" applyFill="1" applyBorder="1"/>
    <xf numFmtId="166" fontId="13" fillId="13" borderId="17" xfId="1" applyNumberFormat="1" applyFont="1" applyFill="1" applyBorder="1"/>
    <xf numFmtId="166" fontId="11" fillId="12" borderId="8" xfId="1" applyNumberFormat="1" applyFont="1" applyFill="1" applyBorder="1"/>
    <xf numFmtId="166" fontId="11" fillId="9" borderId="8" xfId="1" applyNumberFormat="1" applyFont="1" applyFill="1" applyBorder="1"/>
    <xf numFmtId="166" fontId="11" fillId="13" borderId="8" xfId="1" applyNumberFormat="1" applyFont="1" applyFill="1" applyBorder="1"/>
    <xf numFmtId="0" fontId="11" fillId="5" borderId="1" xfId="1" applyFont="1"/>
    <xf numFmtId="0" fontId="13" fillId="5" borderId="1" xfId="1" applyFont="1"/>
    <xf numFmtId="0" fontId="13" fillId="5" borderId="1" xfId="1" applyFont="1" applyAlignment="1">
      <alignment horizontal="right"/>
    </xf>
    <xf numFmtId="0" fontId="16" fillId="12" borderId="15" xfId="1" applyFont="1" applyFill="1" applyBorder="1" applyAlignment="1">
      <alignment horizontal="center" vertical="top"/>
    </xf>
    <xf numFmtId="0" fontId="16" fillId="12" borderId="15" xfId="1" applyFont="1" applyFill="1" applyBorder="1" applyAlignment="1">
      <alignment horizontal="center" vertical="top" wrapText="1"/>
    </xf>
    <xf numFmtId="0" fontId="16" fillId="9" borderId="15" xfId="1" applyFont="1" applyFill="1" applyBorder="1" applyAlignment="1">
      <alignment horizontal="center" vertical="top"/>
    </xf>
    <xf numFmtId="0" fontId="16" fillId="9" borderId="15" xfId="1" applyFont="1" applyFill="1" applyBorder="1" applyAlignment="1">
      <alignment horizontal="center" vertical="top" wrapText="1"/>
    </xf>
    <xf numFmtId="0" fontId="16" fillId="5" borderId="15" xfId="1" applyFont="1" applyBorder="1" applyAlignment="1">
      <alignment horizontal="center" vertical="top"/>
    </xf>
    <xf numFmtId="0" fontId="16" fillId="5" borderId="15" xfId="1" applyFont="1" applyBorder="1" applyAlignment="1">
      <alignment horizontal="center" vertical="top" wrapText="1"/>
    </xf>
    <xf numFmtId="0" fontId="16" fillId="5" borderId="1" xfId="1" applyFont="1" applyAlignment="1">
      <alignment horizontal="center" vertical="top"/>
    </xf>
    <xf numFmtId="0" fontId="11" fillId="5" borderId="27" xfId="1" applyFont="1" applyBorder="1"/>
    <xf numFmtId="167" fontId="13" fillId="12" borderId="27" xfId="1" applyNumberFormat="1" applyFont="1" applyFill="1" applyBorder="1"/>
    <xf numFmtId="167" fontId="13" fillId="9" borderId="27" xfId="1" applyNumberFormat="1" applyFont="1" applyFill="1" applyBorder="1"/>
    <xf numFmtId="167" fontId="13" fillId="5" borderId="27" xfId="1" applyNumberFormat="1" applyFont="1" applyBorder="1"/>
    <xf numFmtId="0" fontId="11" fillId="5" borderId="11" xfId="1" applyFont="1" applyBorder="1"/>
    <xf numFmtId="167" fontId="13" fillId="12" borderId="11" xfId="1" applyNumberFormat="1" applyFont="1" applyFill="1" applyBorder="1"/>
    <xf numFmtId="167" fontId="13" fillId="9" borderId="11" xfId="1" applyNumberFormat="1" applyFont="1" applyFill="1" applyBorder="1"/>
    <xf numFmtId="0" fontId="11" fillId="5" borderId="28" xfId="1" applyFont="1" applyBorder="1"/>
    <xf numFmtId="167" fontId="13" fillId="12" borderId="28" xfId="1" applyNumberFormat="1" applyFont="1" applyFill="1" applyBorder="1"/>
    <xf numFmtId="167" fontId="13" fillId="9" borderId="28" xfId="1" applyNumberFormat="1" applyFont="1" applyFill="1" applyBorder="1"/>
    <xf numFmtId="0" fontId="11" fillId="5" borderId="15" xfId="1" applyFont="1" applyBorder="1"/>
    <xf numFmtId="167" fontId="11" fillId="12" borderId="15" xfId="1" applyNumberFormat="1" applyFont="1" applyFill="1" applyBorder="1"/>
    <xf numFmtId="167" fontId="11" fillId="9" borderId="15" xfId="1" applyNumberFormat="1" applyFont="1" applyFill="1" applyBorder="1"/>
    <xf numFmtId="167" fontId="11" fillId="5" borderId="15" xfId="1" applyNumberFormat="1" applyFont="1" applyBorder="1"/>
    <xf numFmtId="0" fontId="16" fillId="5" borderId="1" xfId="1" applyFont="1"/>
    <xf numFmtId="0" fontId="15" fillId="5" borderId="1" xfId="1" applyFont="1"/>
    <xf numFmtId="43" fontId="15" fillId="5" borderId="1" xfId="1" applyNumberFormat="1" applyFont="1"/>
    <xf numFmtId="43" fontId="15" fillId="5" borderId="1" xfId="1" applyNumberFormat="1" applyFont="1" applyAlignment="1">
      <alignment horizontal="right"/>
    </xf>
    <xf numFmtId="0" fontId="15" fillId="5" borderId="1" xfId="1" applyFont="1" applyAlignment="1">
      <alignment horizontal="right"/>
    </xf>
    <xf numFmtId="165" fontId="4" fillId="2" borderId="6" xfId="0" applyNumberFormat="1" applyFont="1" applyFill="1" applyBorder="1" applyAlignment="1">
      <alignment horizontal="center" vertical="top" wrapText="1"/>
    </xf>
    <xf numFmtId="165" fontId="4" fillId="2" borderId="8" xfId="0" applyNumberFormat="1" applyFont="1" applyFill="1" applyBorder="1" applyAlignment="1">
      <alignment horizontal="center" vertical="top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 applyProtection="1">
      <alignment horizontal="center" vertical="center" wrapText="1"/>
      <protection locked="0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 applyProtection="1">
      <alignment horizontal="center" vertical="center" wrapText="1"/>
      <protection locked="0"/>
    </xf>
    <xf numFmtId="0" fontId="8" fillId="9" borderId="4" xfId="0" applyFont="1" applyFill="1" applyBorder="1" applyAlignment="1" applyProtection="1">
      <alignment horizontal="center" vertical="center" wrapText="1"/>
      <protection locked="0"/>
    </xf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8" fillId="8" borderId="3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left" vertical="center" wrapText="1"/>
    </xf>
    <xf numFmtId="166" fontId="7" fillId="5" borderId="1" xfId="0" applyNumberFormat="1" applyFont="1" applyFill="1" applyBorder="1" applyAlignment="1" applyProtection="1">
      <alignment horizontal="left" vertical="center" wrapText="1"/>
      <protection locked="0"/>
    </xf>
    <xf numFmtId="0" fontId="8" fillId="8" borderId="3" xfId="0" applyFont="1" applyFill="1" applyBorder="1" applyAlignment="1" applyProtection="1">
      <alignment horizontal="center" vertical="center" wrapText="1"/>
      <protection locked="0"/>
    </xf>
    <xf numFmtId="0" fontId="8" fillId="8" borderId="4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locked="0"/>
    </xf>
    <xf numFmtId="166" fontId="2" fillId="12" borderId="3" xfId="1" applyNumberFormat="1" applyFont="1" applyFill="1" applyBorder="1" applyAlignment="1">
      <alignment horizontal="center" vertical="center" wrapText="1"/>
    </xf>
    <xf numFmtId="166" fontId="2" fillId="12" borderId="5" xfId="1" applyNumberFormat="1" applyFont="1" applyFill="1" applyBorder="1" applyAlignment="1">
      <alignment horizontal="center" vertical="center" wrapText="1"/>
    </xf>
    <xf numFmtId="166" fontId="2" fillId="9" borderId="3" xfId="1" applyNumberFormat="1" applyFont="1" applyFill="1" applyBorder="1" applyAlignment="1">
      <alignment horizontal="center" vertical="center" wrapText="1"/>
    </xf>
    <xf numFmtId="166" fontId="2" fillId="9" borderId="5" xfId="1" applyNumberFormat="1" applyFont="1" applyFill="1" applyBorder="1" applyAlignment="1">
      <alignment horizontal="center" vertical="center" wrapText="1"/>
    </xf>
    <xf numFmtId="166" fontId="12" fillId="2" borderId="2" xfId="1" applyNumberFormat="1" applyFont="1" applyFill="1" applyBorder="1" applyAlignment="1">
      <alignment horizontal="center" vertical="center" wrapText="1"/>
    </xf>
    <xf numFmtId="166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166" fontId="12" fillId="2" borderId="6" xfId="1" applyNumberFormat="1" applyFont="1" applyFill="1" applyBorder="1" applyAlignment="1">
      <alignment horizontal="center" vertical="center" wrapText="1"/>
    </xf>
    <xf numFmtId="166" fontId="12" fillId="2" borderId="7" xfId="1" applyNumberFormat="1" applyFont="1" applyFill="1" applyBorder="1" applyAlignment="1">
      <alignment horizontal="center" vertical="center" wrapText="1"/>
    </xf>
    <xf numFmtId="166" fontId="12" fillId="2" borderId="8" xfId="1" applyNumberFormat="1" applyFont="1" applyFill="1" applyBorder="1" applyAlignment="1">
      <alignment horizontal="center" vertical="center" wrapText="1"/>
    </xf>
    <xf numFmtId="166" fontId="9" fillId="5" borderId="6" xfId="1" applyNumberFormat="1" applyFont="1" applyBorder="1" applyAlignment="1">
      <alignment horizontal="center" vertical="center" wrapText="1"/>
    </xf>
    <xf numFmtId="166" fontId="9" fillId="5" borderId="7" xfId="1" applyNumberFormat="1" applyFont="1" applyBorder="1" applyAlignment="1">
      <alignment horizontal="center" vertical="center" wrapText="1"/>
    </xf>
    <xf numFmtId="166" fontId="9" fillId="5" borderId="8" xfId="1" applyNumberFormat="1" applyFont="1" applyBorder="1" applyAlignment="1">
      <alignment horizontal="center" vertical="center" wrapText="1"/>
    </xf>
    <xf numFmtId="166" fontId="2" fillId="12" borderId="3" xfId="1" applyNumberFormat="1" applyFont="1" applyFill="1" applyBorder="1" applyAlignment="1" applyProtection="1">
      <alignment horizontal="center" vertical="center" wrapText="1"/>
      <protection locked="0"/>
    </xf>
    <xf numFmtId="166" fontId="2" fillId="12" borderId="4" xfId="1" applyNumberFormat="1" applyFont="1" applyFill="1" applyBorder="1" applyAlignment="1" applyProtection="1">
      <alignment horizontal="center" vertical="center" wrapText="1"/>
      <protection locked="0"/>
    </xf>
    <xf numFmtId="166" fontId="2" fillId="12" borderId="5" xfId="1" applyNumberFormat="1" applyFont="1" applyFill="1" applyBorder="1" applyAlignment="1" applyProtection="1">
      <alignment horizontal="center" vertical="center" wrapText="1"/>
      <protection locked="0"/>
    </xf>
    <xf numFmtId="166" fontId="2" fillId="9" borderId="3" xfId="1" applyNumberFormat="1" applyFont="1" applyFill="1" applyBorder="1" applyAlignment="1" applyProtection="1">
      <alignment horizontal="center" vertical="center" wrapText="1"/>
      <protection locked="0"/>
    </xf>
    <xf numFmtId="166" fontId="2" fillId="9" borderId="4" xfId="1" applyNumberFormat="1" applyFont="1" applyFill="1" applyBorder="1" applyAlignment="1" applyProtection="1">
      <alignment horizontal="center" vertical="center" wrapText="1"/>
      <protection locked="0"/>
    </xf>
    <xf numFmtId="166" fontId="2" fillId="9" borderId="5" xfId="1" applyNumberFormat="1" applyFont="1" applyFill="1" applyBorder="1" applyAlignment="1" applyProtection="1">
      <alignment horizontal="center" vertical="center" wrapText="1"/>
      <protection locked="0"/>
    </xf>
    <xf numFmtId="166" fontId="2" fillId="13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13" borderId="3" xfId="1" applyNumberFormat="1" applyFont="1" applyFill="1" applyBorder="1" applyAlignment="1">
      <alignment horizontal="center" vertical="center" wrapText="1"/>
    </xf>
    <xf numFmtId="166" fontId="2" fillId="13" borderId="5" xfId="1" applyNumberFormat="1" applyFont="1" applyFill="1" applyBorder="1" applyAlignment="1">
      <alignment horizontal="center" vertical="center" wrapText="1"/>
    </xf>
    <xf numFmtId="0" fontId="11" fillId="5" borderId="24" xfId="1" applyFont="1" applyBorder="1" applyAlignment="1">
      <alignment horizontal="center"/>
    </xf>
    <xf numFmtId="0" fontId="11" fillId="5" borderId="25" xfId="1" applyFont="1" applyBorder="1" applyAlignment="1">
      <alignment horizontal="center"/>
    </xf>
    <xf numFmtId="0" fontId="11" fillId="9" borderId="24" xfId="1" applyFont="1" applyFill="1" applyBorder="1" applyAlignment="1">
      <alignment horizontal="center"/>
    </xf>
    <xf numFmtId="0" fontId="11" fillId="9" borderId="25" xfId="1" applyFont="1" applyFill="1" applyBorder="1" applyAlignment="1">
      <alignment horizontal="center"/>
    </xf>
    <xf numFmtId="0" fontId="11" fillId="5" borderId="9" xfId="1" applyFont="1" applyBorder="1" applyAlignment="1">
      <alignment horizontal="center" vertical="center"/>
    </xf>
    <xf numFmtId="0" fontId="11" fillId="5" borderId="26" xfId="1" applyFont="1" applyBorder="1" applyAlignment="1">
      <alignment horizontal="center" vertical="center"/>
    </xf>
    <xf numFmtId="0" fontId="11" fillId="5" borderId="19" xfId="1" applyFont="1" applyBorder="1" applyAlignment="1">
      <alignment horizontal="center" vertical="center"/>
    </xf>
    <xf numFmtId="0" fontId="11" fillId="12" borderId="24" xfId="1" applyFont="1" applyFill="1" applyBorder="1" applyAlignment="1">
      <alignment horizontal="center"/>
    </xf>
    <xf numFmtId="0" fontId="11" fillId="12" borderId="16" xfId="1" applyFont="1" applyFill="1" applyBorder="1" applyAlignment="1">
      <alignment horizontal="center"/>
    </xf>
    <xf numFmtId="0" fontId="11" fillId="12" borderId="25" xfId="1" applyFont="1" applyFill="1" applyBorder="1" applyAlignment="1">
      <alignment horizontal="center"/>
    </xf>
    <xf numFmtId="0" fontId="11" fillId="9" borderId="16" xfId="1" applyFont="1" applyFill="1" applyBorder="1" applyAlignment="1">
      <alignment horizontal="center"/>
    </xf>
    <xf numFmtId="0" fontId="11" fillId="5" borderId="16" xfId="1" applyFont="1" applyBorder="1" applyAlignment="1">
      <alignment horizontal="center"/>
    </xf>
    <xf numFmtId="166" fontId="13" fillId="9" borderId="10" xfId="1" applyNumberFormat="1" applyFont="1" applyFill="1" applyBorder="1"/>
    <xf numFmtId="166" fontId="13" fillId="9" borderId="12" xfId="1" applyNumberFormat="1" applyFont="1" applyFill="1" applyBorder="1"/>
    <xf numFmtId="166" fontId="13" fillId="9" borderId="14" xfId="1" applyNumberFormat="1" applyFont="1" applyFill="1" applyBorder="1"/>
    <xf numFmtId="166" fontId="13" fillId="9" borderId="20" xfId="1" applyNumberFormat="1" applyFont="1" applyFill="1" applyBorder="1"/>
    <xf numFmtId="166" fontId="13" fillId="9" borderId="23" xfId="1" applyNumberFormat="1" applyFont="1" applyFill="1" applyBorder="1"/>
    <xf numFmtId="166" fontId="1" fillId="14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14" borderId="3" xfId="1" applyNumberFormat="1" applyFont="1" applyFill="1" applyBorder="1" applyAlignment="1">
      <alignment horizontal="center" vertical="center" wrapText="1"/>
    </xf>
    <xf numFmtId="166" fontId="2" fillId="14" borderId="5" xfId="1" applyNumberFormat="1" applyFont="1" applyFill="1" applyBorder="1" applyAlignment="1">
      <alignment horizontal="center" vertical="center" wrapText="1"/>
    </xf>
    <xf numFmtId="166" fontId="2" fillId="14" borderId="29" xfId="1" applyNumberFormat="1" applyFont="1" applyFill="1" applyBorder="1" applyAlignment="1" applyProtection="1">
      <alignment horizontal="center" vertical="top" wrapText="1"/>
      <protection locked="0"/>
    </xf>
    <xf numFmtId="166" fontId="13" fillId="14" borderId="30" xfId="1" applyNumberFormat="1" applyFont="1" applyFill="1" applyBorder="1"/>
    <xf numFmtId="166" fontId="13" fillId="14" borderId="12" xfId="1" applyNumberFormat="1" applyFont="1" applyFill="1" applyBorder="1"/>
    <xf numFmtId="166" fontId="13" fillId="14" borderId="14" xfId="1" applyNumberFormat="1" applyFont="1" applyFill="1" applyBorder="1"/>
    <xf numFmtId="166" fontId="11" fillId="14" borderId="17" xfId="1" applyNumberFormat="1" applyFont="1" applyFill="1" applyBorder="1"/>
    <xf numFmtId="166" fontId="11" fillId="14" borderId="18" xfId="1" applyNumberFormat="1" applyFont="1" applyFill="1" applyBorder="1"/>
    <xf numFmtId="166" fontId="13" fillId="14" borderId="21" xfId="1" applyNumberFormat="1" applyFont="1" applyFill="1" applyBorder="1"/>
    <xf numFmtId="166" fontId="13" fillId="14" borderId="22" xfId="1" applyNumberFormat="1" applyFont="1" applyFill="1" applyBorder="1"/>
    <xf numFmtId="166" fontId="11" fillId="14" borderId="7" xfId="1" applyNumberFormat="1" applyFont="1" applyFill="1" applyBorder="1"/>
    <xf numFmtId="166" fontId="13" fillId="14" borderId="17" xfId="1" applyNumberFormat="1" applyFont="1" applyFill="1" applyBorder="1"/>
    <xf numFmtId="166" fontId="13" fillId="14" borderId="18" xfId="1" applyNumberFormat="1" applyFont="1" applyFill="1" applyBorder="1"/>
    <xf numFmtId="166" fontId="11" fillId="14" borderId="8" xfId="1" applyNumberFormat="1" applyFont="1" applyFill="1" applyBorder="1"/>
    <xf numFmtId="0" fontId="7" fillId="14" borderId="2" xfId="0" applyFont="1" applyFill="1" applyBorder="1" applyAlignment="1" applyProtection="1">
      <alignment horizontal="center" vertical="center" wrapText="1"/>
      <protection locked="0"/>
    </xf>
    <xf numFmtId="0" fontId="8" fillId="14" borderId="3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 applyProtection="1">
      <alignment horizontal="center" vertical="top" wrapText="1"/>
      <protection locked="0"/>
    </xf>
    <xf numFmtId="166" fontId="5" fillId="14" borderId="2" xfId="0" applyNumberFormat="1" applyFont="1" applyFill="1" applyBorder="1" applyAlignment="1">
      <alignment horizontal="center" vertical="center" wrapText="1"/>
    </xf>
    <xf numFmtId="166" fontId="7" fillId="14" borderId="2" xfId="0" applyNumberFormat="1" applyFont="1" applyFill="1" applyBorder="1" applyAlignment="1">
      <alignment horizontal="center" vertical="center" wrapText="1"/>
    </xf>
    <xf numFmtId="0" fontId="11" fillId="14" borderId="24" xfId="1" applyFont="1" applyFill="1" applyBorder="1" applyAlignment="1">
      <alignment horizontal="center"/>
    </xf>
    <xf numFmtId="0" fontId="11" fillId="14" borderId="16" xfId="1" applyFont="1" applyFill="1" applyBorder="1" applyAlignment="1">
      <alignment horizontal="center"/>
    </xf>
    <xf numFmtId="0" fontId="11" fillId="14" borderId="25" xfId="1" applyFont="1" applyFill="1" applyBorder="1" applyAlignment="1">
      <alignment horizontal="center"/>
    </xf>
    <xf numFmtId="0" fontId="16" fillId="14" borderId="15" xfId="1" applyFont="1" applyFill="1" applyBorder="1" applyAlignment="1">
      <alignment horizontal="center" vertical="top"/>
    </xf>
    <xf numFmtId="0" fontId="16" fillId="14" borderId="15" xfId="1" applyFont="1" applyFill="1" applyBorder="1" applyAlignment="1">
      <alignment horizontal="center" vertical="top" wrapText="1"/>
    </xf>
    <xf numFmtId="167" fontId="13" fillId="14" borderId="11" xfId="1" applyNumberFormat="1" applyFont="1" applyFill="1" applyBorder="1"/>
    <xf numFmtId="167" fontId="11" fillId="14" borderId="15" xfId="1" applyNumberFormat="1" applyFont="1" applyFill="1" applyBorder="1"/>
    <xf numFmtId="167" fontId="13" fillId="14" borderId="9" xfId="1" applyNumberFormat="1" applyFont="1" applyFill="1" applyBorder="1"/>
    <xf numFmtId="167" fontId="13" fillId="14" borderId="31" xfId="1" applyNumberFormat="1" applyFont="1" applyFill="1" applyBorder="1"/>
    <xf numFmtId="167" fontId="13" fillId="14" borderId="26" xfId="1" applyNumberFormat="1" applyFont="1" applyFill="1" applyBorder="1"/>
  </cellXfs>
  <cellStyles count="4">
    <cellStyle name="Normal 2" xfId="3" xr:uid="{612A12EE-AA3C-4B9C-8C90-73244F910988}"/>
    <cellStyle name="ปกติ" xfId="0" builtinId="0"/>
    <cellStyle name="ปกติ 2" xfId="1" xr:uid="{311E37E5-B499-4BA0-A417-DC3C16ECE05A}"/>
    <cellStyle name="ปกติ 3" xfId="2" xr:uid="{DCFA9702-A4E7-427F-BE57-0B89A4D65BA5}"/>
  </cellStyles>
  <dxfs count="0"/>
  <tableStyles count="0" defaultTableStyle="TableStyleMedium9" defaultPivotStyle="PivotStyleLight16"/>
  <colors>
    <mruColors>
      <color rgb="FFDEE9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Backup%20&#3614;&#3637;&#3656;&#3649;&#3617;&#3623;\D\roadnet\&#3626;&#3619;&#3640;&#3611;&#3619;&#3632;&#3618;&#3632;&#3607;&#3634;&#3591;&#3611;&#3619;&#3632;&#3592;&#3635;&#3611;&#3637;%202566.xlsx" TargetMode="External"/><Relationship Id="rId1" Type="http://schemas.openxmlformats.org/officeDocument/2006/relationships/externalLinkPath" Target="Backup%20&#3614;&#3637;&#3656;&#3649;&#3617;&#3623;/D/roadnet/&#3626;&#3619;&#3640;&#3611;&#3619;&#3632;&#3618;&#3632;&#3607;&#3634;&#3591;&#3611;&#3619;&#3632;&#3592;&#3635;&#3611;&#3637;%2025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2.5_surface&amp;class_detail_infr"/>
      <sheetName val="แขวงฯ"/>
      <sheetName val="สทล."/>
      <sheetName val="ภาค"/>
      <sheetName val="ภาค (2)"/>
    </sheetNames>
    <sheetDataSet>
      <sheetData sheetId="0"/>
      <sheetData sheetId="1">
        <row r="5"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20.896999999999998</v>
          </cell>
          <cell r="AE5">
            <v>62.691000000000003</v>
          </cell>
          <cell r="AF5">
            <v>0</v>
          </cell>
          <cell r="AG5">
            <v>0</v>
          </cell>
          <cell r="AH5">
            <v>20.896999999999998</v>
          </cell>
          <cell r="AI5">
            <v>62.691000000000003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20.896999999999998</v>
          </cell>
          <cell r="CA5">
            <v>0</v>
          </cell>
          <cell r="CB5">
            <v>0</v>
          </cell>
          <cell r="CC5">
            <v>62.691000000000003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</row>
        <row r="6"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F6">
            <v>0</v>
          </cell>
          <cell r="AG6">
            <v>0</v>
          </cell>
          <cell r="AJ6">
            <v>66.171000000000006</v>
          </cell>
          <cell r="AK6">
            <v>8.0909999999999993</v>
          </cell>
          <cell r="AL6">
            <v>0</v>
          </cell>
          <cell r="AM6">
            <v>200.86900000000003</v>
          </cell>
          <cell r="AN6">
            <v>33.823999999999991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218.48100000000002</v>
          </cell>
          <cell r="CA6">
            <v>0</v>
          </cell>
          <cell r="CB6">
            <v>0</v>
          </cell>
          <cell r="CC6">
            <v>786.13700000000006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</row>
        <row r="7"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1"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5"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J15">
            <v>37.812000000000005</v>
          </cell>
          <cell r="AK15">
            <v>0.65</v>
          </cell>
          <cell r="AL15">
            <v>0</v>
          </cell>
          <cell r="AM15">
            <v>85.320000000000007</v>
          </cell>
          <cell r="AN15">
            <v>1.3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15.718</v>
          </cell>
          <cell r="BC15">
            <v>0</v>
          </cell>
          <cell r="BD15">
            <v>0</v>
          </cell>
          <cell r="BE15">
            <v>15.718</v>
          </cell>
          <cell r="BF15">
            <v>0</v>
          </cell>
          <cell r="BG15">
            <v>0</v>
          </cell>
          <cell r="BH15">
            <v>29.297999999999998</v>
          </cell>
          <cell r="BI15">
            <v>0</v>
          </cell>
          <cell r="BJ15">
            <v>0</v>
          </cell>
          <cell r="BK15">
            <v>29.297999999999998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5.4399999999999995</v>
          </cell>
          <cell r="BU15">
            <v>0</v>
          </cell>
          <cell r="BV15">
            <v>0</v>
          </cell>
          <cell r="BW15">
            <v>10.18</v>
          </cell>
          <cell r="BX15">
            <v>0</v>
          </cell>
          <cell r="BY15">
            <v>0</v>
          </cell>
          <cell r="BZ15">
            <v>446.17800000000011</v>
          </cell>
          <cell r="CA15">
            <v>9.2110000000000021</v>
          </cell>
          <cell r="CB15">
            <v>0</v>
          </cell>
          <cell r="CC15">
            <v>612.85799999999949</v>
          </cell>
          <cell r="CD15">
            <v>16.692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J16">
            <v>1.8450000000000002</v>
          </cell>
          <cell r="AK16">
            <v>0</v>
          </cell>
          <cell r="AL16">
            <v>0</v>
          </cell>
          <cell r="AM16">
            <v>6.8029999999999999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1</v>
          </cell>
          <cell r="AZ16">
            <v>0</v>
          </cell>
          <cell r="BA16">
            <v>0</v>
          </cell>
          <cell r="BB16">
            <v>21.765000000000001</v>
          </cell>
          <cell r="BC16">
            <v>0</v>
          </cell>
          <cell r="BD16">
            <v>0</v>
          </cell>
          <cell r="BE16">
            <v>21.765000000000001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472.23399999999998</v>
          </cell>
          <cell r="CA16">
            <v>42.840999999999994</v>
          </cell>
          <cell r="CB16">
            <v>0</v>
          </cell>
          <cell r="CC16">
            <v>627.71299999999997</v>
          </cell>
          <cell r="CD16">
            <v>75.179000000000016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J17">
            <v>10.34</v>
          </cell>
          <cell r="AK17">
            <v>0</v>
          </cell>
          <cell r="AL17">
            <v>0</v>
          </cell>
          <cell r="AM17">
            <v>22.89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323.09000000000032</v>
          </cell>
          <cell r="CA17">
            <v>0</v>
          </cell>
          <cell r="CB17">
            <v>0</v>
          </cell>
          <cell r="CC17">
            <v>580.25100000000009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20"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J20">
            <v>2.399</v>
          </cell>
          <cell r="AK20">
            <v>0</v>
          </cell>
          <cell r="AL20">
            <v>0</v>
          </cell>
          <cell r="AM20">
            <v>4.798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425.53100000000001</v>
          </cell>
          <cell r="CA20">
            <v>20.100000000000001</v>
          </cell>
          <cell r="CB20">
            <v>0</v>
          </cell>
          <cell r="CC20">
            <v>606.08500000000004</v>
          </cell>
          <cell r="CD20">
            <v>20.100000000000001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345.64800000000014</v>
          </cell>
          <cell r="CA23">
            <v>6.4</v>
          </cell>
          <cell r="CB23">
            <v>0</v>
          </cell>
          <cell r="CC23">
            <v>515.13000000000011</v>
          </cell>
          <cell r="CD23">
            <v>12.8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</row>
        <row r="24"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J24">
            <v>3.218</v>
          </cell>
          <cell r="AK24">
            <v>0</v>
          </cell>
          <cell r="AL24">
            <v>0</v>
          </cell>
          <cell r="AM24">
            <v>7.8639999999999999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397.59100000000001</v>
          </cell>
          <cell r="CA24">
            <v>11.744</v>
          </cell>
          <cell r="CB24">
            <v>0</v>
          </cell>
          <cell r="CC24">
            <v>645.29700000000003</v>
          </cell>
          <cell r="CD24">
            <v>11.744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J25">
            <v>6.2919999999999989</v>
          </cell>
          <cell r="AK25">
            <v>0</v>
          </cell>
          <cell r="AL25">
            <v>0</v>
          </cell>
          <cell r="AM25">
            <v>17.454000000000001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362.5979999999999</v>
          </cell>
          <cell r="CA25">
            <v>0</v>
          </cell>
          <cell r="CB25">
            <v>0</v>
          </cell>
          <cell r="CC25">
            <v>680.22900000000004</v>
          </cell>
          <cell r="CD25">
            <v>0</v>
          </cell>
          <cell r="CE25">
            <v>0</v>
          </cell>
          <cell r="CF25">
            <v>9.6010000000000009</v>
          </cell>
          <cell r="CG25">
            <v>0</v>
          </cell>
          <cell r="CH25">
            <v>0</v>
          </cell>
          <cell r="CI25">
            <v>24.307000000000002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J26">
            <v>16.676000000000002</v>
          </cell>
          <cell r="AK26">
            <v>8.8339999999999996</v>
          </cell>
          <cell r="AL26">
            <v>0</v>
          </cell>
          <cell r="AM26">
            <v>58.90199999999998</v>
          </cell>
          <cell r="AN26">
            <v>18.589000000000002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6.1050000000000004</v>
          </cell>
          <cell r="BI26">
            <v>0</v>
          </cell>
          <cell r="BJ26">
            <v>0</v>
          </cell>
          <cell r="BK26">
            <v>6.1050000000000004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362.02999999999992</v>
          </cell>
          <cell r="CA26">
            <v>4.2430000000000003</v>
          </cell>
          <cell r="CB26">
            <v>0</v>
          </cell>
          <cell r="CC26">
            <v>524.8760000000002</v>
          </cell>
          <cell r="CD26">
            <v>8.6560000000000006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J27">
            <v>66.650999999999982</v>
          </cell>
          <cell r="AK27">
            <v>0</v>
          </cell>
          <cell r="AL27">
            <v>0</v>
          </cell>
          <cell r="AM27">
            <v>221.99600000000012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236.94899999999996</v>
          </cell>
          <cell r="CA27">
            <v>24.816999999999997</v>
          </cell>
          <cell r="CB27">
            <v>0</v>
          </cell>
          <cell r="CC27">
            <v>353.21800000000007</v>
          </cell>
          <cell r="CD27">
            <v>25.031999999999996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J28">
            <v>2.6850000000000005</v>
          </cell>
          <cell r="AK28">
            <v>0</v>
          </cell>
          <cell r="AL28">
            <v>0</v>
          </cell>
          <cell r="AM28">
            <v>8.3659999999999997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278.74399999999997</v>
          </cell>
          <cell r="CA28">
            <v>2.0550000000000002</v>
          </cell>
          <cell r="CB28">
            <v>0</v>
          </cell>
          <cell r="CC28">
            <v>504.72899999999987</v>
          </cell>
          <cell r="CD28">
            <v>14.323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J29">
            <v>2.6879999999999997</v>
          </cell>
          <cell r="AK29">
            <v>0.85799999999999998</v>
          </cell>
          <cell r="AL29">
            <v>0</v>
          </cell>
          <cell r="AM29">
            <v>10.309999999999999</v>
          </cell>
          <cell r="AN29">
            <v>1.819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436.49599999999998</v>
          </cell>
          <cell r="CA29">
            <v>3.1020000000000003</v>
          </cell>
          <cell r="CB29">
            <v>0</v>
          </cell>
          <cell r="CC29">
            <v>690.19599999999969</v>
          </cell>
          <cell r="CD29">
            <v>6.4610000000000003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8"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0"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J63">
            <v>12.138000000000002</v>
          </cell>
          <cell r="AK63">
            <v>0</v>
          </cell>
          <cell r="AL63">
            <v>0</v>
          </cell>
          <cell r="AM63">
            <v>33.681999999999995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19.754999999999999</v>
          </cell>
          <cell r="AW63">
            <v>13.084999999999999</v>
          </cell>
          <cell r="AX63">
            <v>0</v>
          </cell>
          <cell r="AY63">
            <v>19.754999999999999</v>
          </cell>
          <cell r="AZ63">
            <v>13.084999999999999</v>
          </cell>
          <cell r="BA63">
            <v>0</v>
          </cell>
          <cell r="BB63">
            <v>138.08100000000002</v>
          </cell>
          <cell r="BC63">
            <v>74.84</v>
          </cell>
          <cell r="BD63">
            <v>0</v>
          </cell>
          <cell r="BE63">
            <v>138.08100000000002</v>
          </cell>
          <cell r="BF63">
            <v>74.84</v>
          </cell>
          <cell r="BG63">
            <v>0</v>
          </cell>
          <cell r="BH63">
            <v>2.37</v>
          </cell>
          <cell r="BI63">
            <v>9.1739999999999995</v>
          </cell>
          <cell r="BJ63">
            <v>0</v>
          </cell>
          <cell r="BK63">
            <v>2.37</v>
          </cell>
          <cell r="BL63">
            <v>9.1739999999999995</v>
          </cell>
          <cell r="BM63">
            <v>0</v>
          </cell>
          <cell r="BN63">
            <v>2.2999999999999998</v>
          </cell>
          <cell r="BO63">
            <v>2</v>
          </cell>
          <cell r="BP63">
            <v>0</v>
          </cell>
          <cell r="BQ63">
            <v>2.2999999999999998</v>
          </cell>
          <cell r="BR63">
            <v>2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350.7109999999999</v>
          </cell>
          <cell r="CA63">
            <v>34.065999999999995</v>
          </cell>
          <cell r="CB63">
            <v>0</v>
          </cell>
          <cell r="CC63">
            <v>431.53199999999993</v>
          </cell>
          <cell r="CD63">
            <v>34.065999999999995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J64">
            <v>69.533999999999992</v>
          </cell>
          <cell r="AK64">
            <v>0.63600000000000001</v>
          </cell>
          <cell r="AL64">
            <v>0</v>
          </cell>
          <cell r="AM64">
            <v>249.78899999999996</v>
          </cell>
          <cell r="AN64">
            <v>1.272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453.9610000000003</v>
          </cell>
          <cell r="CA64">
            <v>20.007999999999999</v>
          </cell>
          <cell r="CB64">
            <v>0</v>
          </cell>
          <cell r="CC64">
            <v>626.22900000000038</v>
          </cell>
          <cell r="CD64">
            <v>20.901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8.8130000000000006</v>
          </cell>
          <cell r="CM64">
            <v>0</v>
          </cell>
          <cell r="CN64">
            <v>0</v>
          </cell>
          <cell r="CO64">
            <v>8.8130000000000006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J65">
            <v>65.396999999999991</v>
          </cell>
          <cell r="AK65">
            <v>0</v>
          </cell>
          <cell r="AL65">
            <v>0</v>
          </cell>
          <cell r="AM65">
            <v>165.52399999999997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10.518999999999998</v>
          </cell>
          <cell r="BC65">
            <v>0</v>
          </cell>
          <cell r="BD65">
            <v>0</v>
          </cell>
          <cell r="BE65">
            <v>10.518999999999998</v>
          </cell>
          <cell r="BF65">
            <v>0</v>
          </cell>
          <cell r="BG65">
            <v>0</v>
          </cell>
          <cell r="BH65">
            <v>16.707000000000001</v>
          </cell>
          <cell r="BI65">
            <v>0</v>
          </cell>
          <cell r="BJ65">
            <v>0</v>
          </cell>
          <cell r="BK65">
            <v>16.707000000000001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382.87600000000009</v>
          </cell>
          <cell r="CA65">
            <v>0</v>
          </cell>
          <cell r="CB65">
            <v>0</v>
          </cell>
          <cell r="CC65">
            <v>568.84800000000007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J66">
            <v>46.60799999999999</v>
          </cell>
          <cell r="AK66">
            <v>0</v>
          </cell>
          <cell r="AL66">
            <v>0</v>
          </cell>
          <cell r="AM66">
            <v>148.84199999999998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109.562</v>
          </cell>
          <cell r="AW66">
            <v>0</v>
          </cell>
          <cell r="AX66">
            <v>0</v>
          </cell>
          <cell r="AY66">
            <v>109.562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332.32699999999994</v>
          </cell>
          <cell r="CA66">
            <v>0</v>
          </cell>
          <cell r="CB66">
            <v>0</v>
          </cell>
          <cell r="CC66">
            <v>365.923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J67">
            <v>2.6859999999999999</v>
          </cell>
          <cell r="AK67">
            <v>0</v>
          </cell>
          <cell r="AL67">
            <v>0</v>
          </cell>
          <cell r="AM67">
            <v>3.4059999999999993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46.313999999999993</v>
          </cell>
          <cell r="AW67">
            <v>0</v>
          </cell>
          <cell r="AX67">
            <v>0</v>
          </cell>
          <cell r="AY67">
            <v>46.313999999999993</v>
          </cell>
          <cell r="AZ67">
            <v>0</v>
          </cell>
          <cell r="BA67">
            <v>0</v>
          </cell>
          <cell r="BB67">
            <v>72.838999999999999</v>
          </cell>
          <cell r="BC67">
            <v>0</v>
          </cell>
          <cell r="BD67">
            <v>0</v>
          </cell>
          <cell r="BE67">
            <v>72.838999999999999</v>
          </cell>
          <cell r="BF67">
            <v>0</v>
          </cell>
          <cell r="BG67">
            <v>0</v>
          </cell>
          <cell r="BH67">
            <v>21.294</v>
          </cell>
          <cell r="BI67">
            <v>0</v>
          </cell>
          <cell r="BJ67">
            <v>0</v>
          </cell>
          <cell r="BK67">
            <v>21.294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11.702</v>
          </cell>
          <cell r="BU67">
            <v>0</v>
          </cell>
          <cell r="BV67">
            <v>0</v>
          </cell>
          <cell r="BW67">
            <v>11.702</v>
          </cell>
          <cell r="BX67">
            <v>0</v>
          </cell>
          <cell r="BY67">
            <v>0</v>
          </cell>
          <cell r="BZ67">
            <v>460.26099999999997</v>
          </cell>
          <cell r="CA67">
            <v>0</v>
          </cell>
          <cell r="CB67">
            <v>0</v>
          </cell>
          <cell r="CC67">
            <v>462.73199999999997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</row>
        <row r="68"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J68">
            <v>2.0110000000000001</v>
          </cell>
          <cell r="AK68">
            <v>0</v>
          </cell>
          <cell r="AL68">
            <v>0</v>
          </cell>
          <cell r="AM68">
            <v>4.0040000000000004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10.75</v>
          </cell>
          <cell r="AW68">
            <v>0</v>
          </cell>
          <cell r="AX68">
            <v>0</v>
          </cell>
          <cell r="AY68">
            <v>10.75</v>
          </cell>
          <cell r="AZ68">
            <v>0</v>
          </cell>
          <cell r="BA68">
            <v>0</v>
          </cell>
          <cell r="BB68">
            <v>81.507000000000005</v>
          </cell>
          <cell r="BC68">
            <v>0</v>
          </cell>
          <cell r="BD68">
            <v>0</v>
          </cell>
          <cell r="BE68">
            <v>81.507000000000005</v>
          </cell>
          <cell r="BF68">
            <v>0</v>
          </cell>
          <cell r="BG68">
            <v>0</v>
          </cell>
          <cell r="BH68">
            <v>121.16200000000001</v>
          </cell>
          <cell r="BI68">
            <v>0</v>
          </cell>
          <cell r="BJ68">
            <v>0</v>
          </cell>
          <cell r="BK68">
            <v>121.16200000000001</v>
          </cell>
          <cell r="BL68">
            <v>0</v>
          </cell>
          <cell r="BM68">
            <v>0</v>
          </cell>
          <cell r="BN68">
            <v>1.1499999999999999</v>
          </cell>
          <cell r="BO68">
            <v>0</v>
          </cell>
          <cell r="BP68">
            <v>0</v>
          </cell>
          <cell r="BQ68">
            <v>1.1499999999999999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479.71400000000011</v>
          </cell>
          <cell r="CA68">
            <v>0</v>
          </cell>
          <cell r="CB68">
            <v>0</v>
          </cell>
          <cell r="CC68">
            <v>540.51200000000017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</row>
        <row r="69"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J69">
            <v>24.402999999999999</v>
          </cell>
          <cell r="AK69">
            <v>0</v>
          </cell>
          <cell r="AL69">
            <v>0</v>
          </cell>
          <cell r="AM69">
            <v>59.885999999999996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7.798</v>
          </cell>
          <cell r="BC69">
            <v>0</v>
          </cell>
          <cell r="BD69">
            <v>0</v>
          </cell>
          <cell r="BE69">
            <v>7.798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442.86100000000005</v>
          </cell>
          <cell r="CA69">
            <v>0</v>
          </cell>
          <cell r="CB69">
            <v>0</v>
          </cell>
          <cell r="CC69">
            <v>600.33100000000036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</row>
        <row r="70"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</row>
        <row r="72"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</row>
        <row r="73"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</row>
        <row r="77"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8"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0"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1"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</row>
        <row r="82"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J82">
            <v>45.061</v>
          </cell>
          <cell r="AK82">
            <v>17.500000000000004</v>
          </cell>
          <cell r="AL82">
            <v>0</v>
          </cell>
          <cell r="AM82">
            <v>117.27299999999998</v>
          </cell>
          <cell r="AN82">
            <v>35.612000000000002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60.335999999999999</v>
          </cell>
          <cell r="AW82">
            <v>0</v>
          </cell>
          <cell r="AX82">
            <v>0</v>
          </cell>
          <cell r="AY82">
            <v>60.335999999999999</v>
          </cell>
          <cell r="AZ82">
            <v>0</v>
          </cell>
          <cell r="BA82">
            <v>0</v>
          </cell>
          <cell r="BB82">
            <v>38.221000000000004</v>
          </cell>
          <cell r="BC82">
            <v>0</v>
          </cell>
          <cell r="BD82">
            <v>0</v>
          </cell>
          <cell r="BE82">
            <v>38.221000000000004</v>
          </cell>
          <cell r="BF82">
            <v>0</v>
          </cell>
          <cell r="BG82">
            <v>0</v>
          </cell>
          <cell r="BH82">
            <v>0.17499999999999999</v>
          </cell>
          <cell r="BI82">
            <v>0</v>
          </cell>
          <cell r="BJ82">
            <v>0</v>
          </cell>
          <cell r="BK82">
            <v>0.17499999999999999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496.23900000000003</v>
          </cell>
          <cell r="CA82">
            <v>0</v>
          </cell>
          <cell r="CB82">
            <v>0</v>
          </cell>
          <cell r="CC82">
            <v>714.90600000000052</v>
          </cell>
          <cell r="CD82">
            <v>0</v>
          </cell>
          <cell r="CE82">
            <v>0</v>
          </cell>
          <cell r="CF82">
            <v>41.004999999999995</v>
          </cell>
          <cell r="CG82">
            <v>0</v>
          </cell>
          <cell r="CH82">
            <v>0</v>
          </cell>
          <cell r="CI82">
            <v>83.989000000000004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</row>
        <row r="83"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J83">
            <v>66.326999999999984</v>
          </cell>
          <cell r="AK83">
            <v>0</v>
          </cell>
          <cell r="AL83">
            <v>0</v>
          </cell>
          <cell r="AM83">
            <v>242.85800000000003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473.45599999999996</v>
          </cell>
          <cell r="CA83">
            <v>0</v>
          </cell>
          <cell r="CB83">
            <v>0</v>
          </cell>
          <cell r="CC83">
            <v>930.08399999999938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</row>
        <row r="84"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J84">
            <v>62.217000000000013</v>
          </cell>
          <cell r="AK84">
            <v>0.03</v>
          </cell>
          <cell r="AL84">
            <v>0</v>
          </cell>
          <cell r="AM84">
            <v>146.66100000000003</v>
          </cell>
          <cell r="AN84">
            <v>0.06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446.69799999999998</v>
          </cell>
          <cell r="CA84">
            <v>1.8169999999999999</v>
          </cell>
          <cell r="CB84">
            <v>0</v>
          </cell>
          <cell r="CC84">
            <v>786.01099999999951</v>
          </cell>
          <cell r="CD84">
            <v>1.8169999999999999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</row>
        <row r="85"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6"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J86">
            <v>7.0260000000000007</v>
          </cell>
          <cell r="AK86">
            <v>0.33</v>
          </cell>
          <cell r="AL86">
            <v>0</v>
          </cell>
          <cell r="AM86">
            <v>14.116000000000001</v>
          </cell>
          <cell r="AN86">
            <v>0.66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1.575</v>
          </cell>
          <cell r="BD86">
            <v>0</v>
          </cell>
          <cell r="BE86">
            <v>0</v>
          </cell>
          <cell r="BF86">
            <v>1.575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782.35500000000047</v>
          </cell>
          <cell r="CA86">
            <v>70.132999999999996</v>
          </cell>
          <cell r="CB86">
            <v>0</v>
          </cell>
          <cell r="CC86">
            <v>1297.0099999999993</v>
          </cell>
          <cell r="CD86">
            <v>88.624000000000009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</row>
        <row r="87"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J87">
            <v>33.985000000000007</v>
          </cell>
          <cell r="AK87">
            <v>0.54300000000000004</v>
          </cell>
          <cell r="AL87">
            <v>0</v>
          </cell>
          <cell r="AM87">
            <v>88.08499999999998</v>
          </cell>
          <cell r="AN87">
            <v>1.0860000000000001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2.036</v>
          </cell>
          <cell r="BC87">
            <v>0</v>
          </cell>
          <cell r="BD87">
            <v>0</v>
          </cell>
          <cell r="BE87">
            <v>2.036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378.58800000000008</v>
          </cell>
          <cell r="CA87">
            <v>58.996000000000002</v>
          </cell>
          <cell r="CB87">
            <v>0</v>
          </cell>
          <cell r="CC87">
            <v>648.25600000000043</v>
          </cell>
          <cell r="CD87">
            <v>75.143000000000015</v>
          </cell>
          <cell r="CE87">
            <v>0</v>
          </cell>
          <cell r="CF87">
            <v>6.6950000000000003</v>
          </cell>
          <cell r="CG87">
            <v>0</v>
          </cell>
          <cell r="CH87">
            <v>0</v>
          </cell>
          <cell r="CI87">
            <v>14.085000000000001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</row>
        <row r="88"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J88">
            <v>26.564</v>
          </cell>
          <cell r="AK88">
            <v>0</v>
          </cell>
          <cell r="AL88">
            <v>0</v>
          </cell>
          <cell r="AM88">
            <v>53.693000000000005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158.715</v>
          </cell>
          <cell r="BC88">
            <v>0</v>
          </cell>
          <cell r="BD88">
            <v>0</v>
          </cell>
          <cell r="BE88">
            <v>160.715</v>
          </cell>
          <cell r="BF88">
            <v>0</v>
          </cell>
          <cell r="BG88">
            <v>0</v>
          </cell>
          <cell r="BH88">
            <v>4.6130000000000004</v>
          </cell>
          <cell r="BI88">
            <v>0</v>
          </cell>
          <cell r="BJ88">
            <v>0</v>
          </cell>
          <cell r="BK88">
            <v>4.6130000000000004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581.04200000000037</v>
          </cell>
          <cell r="CA88">
            <v>6</v>
          </cell>
          <cell r="CB88">
            <v>0</v>
          </cell>
          <cell r="CC88">
            <v>808.38400000000058</v>
          </cell>
          <cell r="CD88">
            <v>12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</row>
        <row r="89"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0"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7"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</row>
        <row r="98"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</row>
        <row r="99"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</row>
        <row r="100"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</row>
        <row r="102"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</row>
        <row r="103"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  <sheetData sheetId="2">
        <row r="5">
          <cell r="D5">
            <v>222.77699999999996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DM112"/>
  <sheetViews>
    <sheetView workbookViewId="0">
      <selection activeCell="AF10" sqref="AF10"/>
    </sheetView>
  </sheetViews>
  <sheetFormatPr defaultRowHeight="24" x14ac:dyDescent="0.55000000000000004"/>
  <cols>
    <col min="1" max="1" width="5" style="11" customWidth="1"/>
    <col min="2" max="2" width="29.42578125" style="11" customWidth="1"/>
    <col min="3" max="3" width="10.85546875" style="11" hidden="1" customWidth="1"/>
    <col min="4" max="18" width="10.85546875" style="11" customWidth="1"/>
    <col min="19" max="19" width="11.7109375" style="11" customWidth="1"/>
    <col min="20" max="20" width="10.140625" style="29" hidden="1" customWidth="1"/>
    <col min="21" max="21" width="10.28515625" style="29" hidden="1" customWidth="1"/>
    <col min="22" max="22" width="11.7109375" style="29" hidden="1" customWidth="1"/>
    <col min="23" max="23" width="11.85546875" style="29" hidden="1" customWidth="1"/>
    <col min="24" max="24" width="10.140625" style="29" hidden="1" customWidth="1"/>
    <col min="25" max="25" width="10.85546875" style="29" hidden="1" customWidth="1"/>
    <col min="26" max="26" width="11.5703125" style="29" hidden="1" customWidth="1"/>
    <col min="27" max="27" width="11.28515625" style="29" hidden="1" customWidth="1"/>
    <col min="28" max="28" width="11.85546875" style="29" customWidth="1"/>
    <col min="29" max="29" width="12.42578125" style="29" customWidth="1"/>
    <col min="30" max="31" width="13.28515625" style="29" customWidth="1"/>
    <col min="32" max="32" width="10.7109375" style="29" customWidth="1"/>
    <col min="33" max="33" width="10.42578125" style="29" customWidth="1"/>
    <col min="34" max="34" width="13.85546875" style="29" customWidth="1"/>
    <col min="35" max="35" width="12.42578125" style="29" customWidth="1"/>
    <col min="36" max="36" width="10.7109375" style="27" hidden="1" customWidth="1"/>
    <col min="37" max="38" width="8.7109375" style="28" hidden="1" customWidth="1"/>
    <col min="39" max="39" width="10.140625" style="28" hidden="1" customWidth="1"/>
    <col min="40" max="77" width="8.7109375" style="28" hidden="1" customWidth="1"/>
    <col min="78" max="78" width="10.28515625" style="28" hidden="1" customWidth="1"/>
    <col min="79" max="80" width="8.7109375" style="28" hidden="1" customWidth="1"/>
    <col min="81" max="81" width="11.7109375" style="28" hidden="1" customWidth="1"/>
    <col min="82" max="90" width="8.7109375" style="28" hidden="1" customWidth="1"/>
    <col min="91" max="92" width="8.7109375" style="11" hidden="1" customWidth="1"/>
    <col min="93" max="93" width="8.7109375" style="28" hidden="1" customWidth="1"/>
    <col min="94" max="95" width="8.7109375" style="11" hidden="1" customWidth="1"/>
    <col min="96" max="101" width="8.7109375" style="28" hidden="1" customWidth="1"/>
    <col min="102" max="105" width="0" style="11" hidden="1" customWidth="1"/>
    <col min="106" max="16384" width="9.140625" style="11"/>
  </cols>
  <sheetData>
    <row r="1" spans="1:117" ht="20.100000000000001" customHeight="1" x14ac:dyDescent="0.4">
      <c r="A1" s="116" t="s">
        <v>231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</row>
    <row r="2" spans="1:117" ht="26.25" customHeight="1" x14ac:dyDescent="0.4">
      <c r="A2" s="112" t="s">
        <v>241</v>
      </c>
      <c r="B2" s="112" t="s">
        <v>240</v>
      </c>
      <c r="C2" s="112" t="s">
        <v>242</v>
      </c>
      <c r="D2" s="118" t="s">
        <v>232</v>
      </c>
      <c r="E2" s="119"/>
      <c r="F2" s="119"/>
      <c r="G2" s="119"/>
      <c r="H2" s="119"/>
      <c r="I2" s="119"/>
      <c r="J2" s="119"/>
      <c r="K2" s="120"/>
      <c r="L2" s="107" t="s">
        <v>238</v>
      </c>
      <c r="M2" s="108"/>
      <c r="N2" s="108"/>
      <c r="O2" s="108"/>
      <c r="P2" s="108"/>
      <c r="Q2" s="108"/>
      <c r="R2" s="108"/>
      <c r="S2" s="109"/>
      <c r="T2" s="99" t="s">
        <v>239</v>
      </c>
      <c r="U2" s="99"/>
      <c r="V2" s="99"/>
      <c r="W2" s="99"/>
      <c r="X2" s="99"/>
      <c r="Y2" s="99"/>
      <c r="Z2" s="99"/>
      <c r="AA2" s="99"/>
      <c r="AB2" s="174" t="s">
        <v>230</v>
      </c>
      <c r="AC2" s="174"/>
      <c r="AD2" s="174"/>
      <c r="AE2" s="174"/>
      <c r="AF2" s="174"/>
      <c r="AG2" s="174"/>
      <c r="AH2" s="174"/>
      <c r="AI2" s="174"/>
      <c r="AJ2" s="103" t="s">
        <v>0</v>
      </c>
      <c r="AK2" s="104"/>
      <c r="AL2" s="104"/>
      <c r="AM2" s="104"/>
      <c r="AN2" s="104"/>
      <c r="AO2" s="105"/>
      <c r="AP2" s="106" t="s">
        <v>1</v>
      </c>
      <c r="AQ2" s="106"/>
      <c r="AR2" s="106"/>
      <c r="AS2" s="106"/>
      <c r="AT2" s="106"/>
      <c r="AU2" s="106"/>
      <c r="AV2" s="106" t="s">
        <v>2</v>
      </c>
      <c r="AW2" s="106"/>
      <c r="AX2" s="106"/>
      <c r="AY2" s="106"/>
      <c r="AZ2" s="106"/>
      <c r="BA2" s="106"/>
      <c r="BB2" s="106" t="s">
        <v>3</v>
      </c>
      <c r="BC2" s="106"/>
      <c r="BD2" s="106"/>
      <c r="BE2" s="106"/>
      <c r="BF2" s="106"/>
      <c r="BG2" s="106"/>
      <c r="BH2" s="106" t="s">
        <v>4</v>
      </c>
      <c r="BI2" s="106"/>
      <c r="BJ2" s="106"/>
      <c r="BK2" s="106"/>
      <c r="BL2" s="106"/>
      <c r="BM2" s="106"/>
      <c r="BN2" s="106" t="s">
        <v>5</v>
      </c>
      <c r="BO2" s="106"/>
      <c r="BP2" s="106"/>
      <c r="BQ2" s="106"/>
      <c r="BR2" s="106"/>
      <c r="BS2" s="106"/>
      <c r="BT2" s="106" t="s">
        <v>6</v>
      </c>
      <c r="BU2" s="106"/>
      <c r="BV2" s="106"/>
      <c r="BW2" s="106"/>
      <c r="BX2" s="106"/>
      <c r="BY2" s="106"/>
      <c r="BZ2" s="106" t="s">
        <v>7</v>
      </c>
      <c r="CA2" s="106"/>
      <c r="CB2" s="106"/>
      <c r="CC2" s="106"/>
      <c r="CD2" s="106"/>
      <c r="CE2" s="106"/>
      <c r="CF2" s="106" t="s">
        <v>8</v>
      </c>
      <c r="CG2" s="106"/>
      <c r="CH2" s="106"/>
      <c r="CI2" s="106"/>
      <c r="CJ2" s="106"/>
      <c r="CK2" s="106"/>
      <c r="CL2" s="115" t="s">
        <v>9</v>
      </c>
      <c r="CM2" s="115"/>
      <c r="CN2" s="115"/>
      <c r="CO2" s="115"/>
      <c r="CP2" s="115"/>
      <c r="CQ2" s="115"/>
      <c r="CR2" s="106" t="s">
        <v>10</v>
      </c>
      <c r="CS2" s="106"/>
      <c r="CT2" s="106"/>
      <c r="CU2" s="106"/>
      <c r="CV2" s="106"/>
      <c r="CW2" s="106"/>
    </row>
    <row r="3" spans="1:117" ht="27" customHeight="1" x14ac:dyDescent="0.4">
      <c r="A3" s="113"/>
      <c r="B3" s="113"/>
      <c r="C3" s="113"/>
      <c r="D3" s="110" t="s">
        <v>233</v>
      </c>
      <c r="E3" s="111"/>
      <c r="F3" s="110" t="s">
        <v>234</v>
      </c>
      <c r="G3" s="111"/>
      <c r="H3" s="110" t="s">
        <v>235</v>
      </c>
      <c r="I3" s="111"/>
      <c r="J3" s="110" t="s">
        <v>230</v>
      </c>
      <c r="K3" s="111"/>
      <c r="L3" s="97" t="s">
        <v>233</v>
      </c>
      <c r="M3" s="98"/>
      <c r="N3" s="97" t="s">
        <v>234</v>
      </c>
      <c r="O3" s="98"/>
      <c r="P3" s="97" t="s">
        <v>235</v>
      </c>
      <c r="Q3" s="98"/>
      <c r="R3" s="97" t="s">
        <v>230</v>
      </c>
      <c r="S3" s="98"/>
      <c r="T3" s="100" t="s">
        <v>233</v>
      </c>
      <c r="U3" s="101"/>
      <c r="V3" s="100" t="s">
        <v>234</v>
      </c>
      <c r="W3" s="101"/>
      <c r="X3" s="100" t="s">
        <v>235</v>
      </c>
      <c r="Y3" s="101"/>
      <c r="Z3" s="100" t="s">
        <v>230</v>
      </c>
      <c r="AA3" s="101"/>
      <c r="AB3" s="175" t="s">
        <v>233</v>
      </c>
      <c r="AC3" s="176"/>
      <c r="AD3" s="175" t="s">
        <v>234</v>
      </c>
      <c r="AE3" s="176"/>
      <c r="AF3" s="175" t="s">
        <v>235</v>
      </c>
      <c r="AG3" s="176"/>
      <c r="AH3" s="175" t="s">
        <v>230</v>
      </c>
      <c r="AI3" s="176"/>
      <c r="AJ3" s="16" t="s">
        <v>11</v>
      </c>
      <c r="AK3" s="14" t="s">
        <v>12</v>
      </c>
      <c r="AL3" s="14" t="s">
        <v>13</v>
      </c>
      <c r="AM3" s="14" t="s">
        <v>14</v>
      </c>
      <c r="AN3" s="14" t="s">
        <v>15</v>
      </c>
      <c r="AO3" s="14" t="s">
        <v>16</v>
      </c>
      <c r="AP3" s="95" t="s">
        <v>11</v>
      </c>
      <c r="AQ3" s="95" t="s">
        <v>243</v>
      </c>
      <c r="AR3" s="95" t="s">
        <v>13</v>
      </c>
      <c r="AS3" s="95" t="s">
        <v>14</v>
      </c>
      <c r="AT3" s="95" t="s">
        <v>15</v>
      </c>
      <c r="AU3" s="95" t="s">
        <v>16</v>
      </c>
      <c r="AV3" s="95" t="s">
        <v>11</v>
      </c>
      <c r="AW3" s="95" t="s">
        <v>12</v>
      </c>
      <c r="AX3" s="95" t="s">
        <v>13</v>
      </c>
      <c r="AY3" s="95" t="s">
        <v>14</v>
      </c>
      <c r="AZ3" s="95" t="s">
        <v>15</v>
      </c>
      <c r="BA3" s="95" t="s">
        <v>16</v>
      </c>
      <c r="BB3" s="95" t="s">
        <v>11</v>
      </c>
      <c r="BC3" s="95" t="s">
        <v>12</v>
      </c>
      <c r="BD3" s="95" t="s">
        <v>13</v>
      </c>
      <c r="BE3" s="95" t="s">
        <v>14</v>
      </c>
      <c r="BF3" s="95" t="s">
        <v>15</v>
      </c>
      <c r="BG3" s="95" t="s">
        <v>16</v>
      </c>
      <c r="BH3" s="95" t="s">
        <v>11</v>
      </c>
      <c r="BI3" s="95" t="s">
        <v>12</v>
      </c>
      <c r="BJ3" s="95" t="s">
        <v>13</v>
      </c>
      <c r="BK3" s="95" t="s">
        <v>14</v>
      </c>
      <c r="BL3" s="95" t="s">
        <v>15</v>
      </c>
      <c r="BM3" s="95" t="s">
        <v>16</v>
      </c>
      <c r="BN3" s="95" t="s">
        <v>11</v>
      </c>
      <c r="BO3" s="95" t="s">
        <v>12</v>
      </c>
      <c r="BP3" s="95" t="s">
        <v>13</v>
      </c>
      <c r="BQ3" s="95" t="s">
        <v>14</v>
      </c>
      <c r="BR3" s="95" t="s">
        <v>15</v>
      </c>
      <c r="BS3" s="95" t="s">
        <v>16</v>
      </c>
      <c r="BT3" s="95" t="s">
        <v>11</v>
      </c>
      <c r="BU3" s="95" t="s">
        <v>12</v>
      </c>
      <c r="BV3" s="95" t="s">
        <v>13</v>
      </c>
      <c r="BW3" s="95" t="s">
        <v>14</v>
      </c>
      <c r="BX3" s="95" t="s">
        <v>15</v>
      </c>
      <c r="BY3" s="95" t="s">
        <v>16</v>
      </c>
      <c r="BZ3" s="95" t="s">
        <v>11</v>
      </c>
      <c r="CA3" s="95" t="s">
        <v>12</v>
      </c>
      <c r="CB3" s="95" t="s">
        <v>13</v>
      </c>
      <c r="CC3" s="95" t="s">
        <v>14</v>
      </c>
      <c r="CD3" s="95" t="s">
        <v>15</v>
      </c>
      <c r="CE3" s="95" t="s">
        <v>16</v>
      </c>
      <c r="CF3" s="95" t="s">
        <v>11</v>
      </c>
      <c r="CG3" s="95" t="s">
        <v>12</v>
      </c>
      <c r="CH3" s="95" t="s">
        <v>13</v>
      </c>
      <c r="CI3" s="95" t="s">
        <v>14</v>
      </c>
      <c r="CJ3" s="95" t="s">
        <v>15</v>
      </c>
      <c r="CK3" s="95" t="s">
        <v>16</v>
      </c>
      <c r="CL3" s="14" t="s">
        <v>11</v>
      </c>
      <c r="CM3" s="15" t="s">
        <v>12</v>
      </c>
      <c r="CN3" s="15" t="s">
        <v>13</v>
      </c>
      <c r="CO3" s="14" t="s">
        <v>14</v>
      </c>
      <c r="CP3" s="15" t="s">
        <v>15</v>
      </c>
      <c r="CQ3" s="15" t="s">
        <v>16</v>
      </c>
      <c r="CR3" s="14" t="s">
        <v>11</v>
      </c>
      <c r="CS3" s="14" t="s">
        <v>12</v>
      </c>
      <c r="CT3" s="14" t="s">
        <v>17</v>
      </c>
      <c r="CU3" s="14" t="s">
        <v>14</v>
      </c>
      <c r="CV3" s="14" t="s">
        <v>15</v>
      </c>
      <c r="CW3" s="14" t="s">
        <v>16</v>
      </c>
    </row>
    <row r="4" spans="1:117" ht="39.75" customHeight="1" x14ac:dyDescent="0.4">
      <c r="A4" s="114"/>
      <c r="B4" s="114"/>
      <c r="C4" s="114"/>
      <c r="D4" s="17" t="s">
        <v>236</v>
      </c>
      <c r="E4" s="17" t="s">
        <v>237</v>
      </c>
      <c r="F4" s="17" t="s">
        <v>236</v>
      </c>
      <c r="G4" s="17" t="s">
        <v>237</v>
      </c>
      <c r="H4" s="17" t="s">
        <v>236</v>
      </c>
      <c r="I4" s="17" t="s">
        <v>237</v>
      </c>
      <c r="J4" s="17" t="s">
        <v>236</v>
      </c>
      <c r="K4" s="17" t="s">
        <v>237</v>
      </c>
      <c r="L4" s="18" t="s">
        <v>236</v>
      </c>
      <c r="M4" s="18" t="s">
        <v>237</v>
      </c>
      <c r="N4" s="18" t="s">
        <v>236</v>
      </c>
      <c r="O4" s="18" t="s">
        <v>237</v>
      </c>
      <c r="P4" s="18" t="s">
        <v>236</v>
      </c>
      <c r="Q4" s="18" t="s">
        <v>237</v>
      </c>
      <c r="R4" s="18" t="s">
        <v>236</v>
      </c>
      <c r="S4" s="18" t="s">
        <v>237</v>
      </c>
      <c r="T4" s="19" t="s">
        <v>236</v>
      </c>
      <c r="U4" s="19" t="s">
        <v>237</v>
      </c>
      <c r="V4" s="19" t="s">
        <v>236</v>
      </c>
      <c r="W4" s="19" t="s">
        <v>237</v>
      </c>
      <c r="X4" s="19" t="s">
        <v>236</v>
      </c>
      <c r="Y4" s="19" t="s">
        <v>237</v>
      </c>
      <c r="Z4" s="19" t="s">
        <v>236</v>
      </c>
      <c r="AA4" s="19" t="s">
        <v>237</v>
      </c>
      <c r="AB4" s="177" t="s">
        <v>236</v>
      </c>
      <c r="AC4" s="177" t="s">
        <v>237</v>
      </c>
      <c r="AD4" s="177" t="s">
        <v>236</v>
      </c>
      <c r="AE4" s="177" t="s">
        <v>237</v>
      </c>
      <c r="AF4" s="177" t="s">
        <v>236</v>
      </c>
      <c r="AG4" s="177" t="s">
        <v>237</v>
      </c>
      <c r="AH4" s="177" t="s">
        <v>236</v>
      </c>
      <c r="AI4" s="177" t="s">
        <v>237</v>
      </c>
      <c r="AJ4" s="16"/>
      <c r="AK4" s="14"/>
      <c r="AL4" s="14"/>
      <c r="AM4" s="14"/>
      <c r="AN4" s="14"/>
      <c r="AO4" s="14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14"/>
      <c r="CM4" s="15"/>
      <c r="CN4" s="15"/>
      <c r="CO4" s="14"/>
      <c r="CP4" s="15"/>
      <c r="CQ4" s="15"/>
      <c r="CR4" s="14"/>
      <c r="CS4" s="14"/>
      <c r="CT4" s="14"/>
      <c r="CU4" s="14"/>
      <c r="CV4" s="14"/>
      <c r="CW4" s="14"/>
    </row>
    <row r="5" spans="1:117" ht="18.95" customHeight="1" x14ac:dyDescent="0.4">
      <c r="A5" s="1" t="s">
        <v>18</v>
      </c>
      <c r="B5" s="2" t="s">
        <v>19</v>
      </c>
      <c r="C5" s="3">
        <v>20.896999999999998</v>
      </c>
      <c r="D5" s="4">
        <f>AJ5</f>
        <v>0</v>
      </c>
      <c r="E5" s="4">
        <f>AM5</f>
        <v>0</v>
      </c>
      <c r="F5" s="4">
        <f>AP5+AV5+BB5+BH5+BN5+BT5+BZ5+CF5</f>
        <v>20.896999999999998</v>
      </c>
      <c r="G5" s="4">
        <f>AS5+AY5+BE5+BK5+BQ5+BW5+CC5+CI5</f>
        <v>62.691000000000003</v>
      </c>
      <c r="H5" s="4">
        <f>CL5</f>
        <v>0</v>
      </c>
      <c r="I5" s="4">
        <f>CO5</f>
        <v>0</v>
      </c>
      <c r="J5" s="4">
        <f>D5+F5+H5</f>
        <v>20.896999999999998</v>
      </c>
      <c r="K5" s="4">
        <f>E5+G5+I5</f>
        <v>62.691000000000003</v>
      </c>
      <c r="L5" s="5">
        <f>AK5</f>
        <v>0</v>
      </c>
      <c r="M5" s="5">
        <f>AN5</f>
        <v>0</v>
      </c>
      <c r="N5" s="5">
        <f>AQ5+AW5+BC5+BI5+BO5+BU5+CA5+CG5</f>
        <v>0</v>
      </c>
      <c r="O5" s="5">
        <f>AT5+AZ5+BF5+BL5+BR5+BR5+BX5+CD5+CJ5</f>
        <v>0</v>
      </c>
      <c r="P5" s="5">
        <f>CM5</f>
        <v>0</v>
      </c>
      <c r="Q5" s="5">
        <f>CP5</f>
        <v>0</v>
      </c>
      <c r="R5" s="5">
        <f>L5+N5+P5</f>
        <v>0</v>
      </c>
      <c r="S5" s="5">
        <f>M5+O5+Q5</f>
        <v>0</v>
      </c>
      <c r="T5" s="6">
        <f>AL5</f>
        <v>0</v>
      </c>
      <c r="U5" s="6">
        <f>AO5</f>
        <v>0</v>
      </c>
      <c r="V5" s="6">
        <f>AR5+AX5+BD5+BJ5+BP5+BV5+CB5+CH5</f>
        <v>0</v>
      </c>
      <c r="W5" s="6">
        <f>AU5+BA5+BG5+BM5+BS5+BY5+CE5+CE5+CK5</f>
        <v>0</v>
      </c>
      <c r="X5" s="6">
        <f>CN5</f>
        <v>0</v>
      </c>
      <c r="Y5" s="6">
        <f>CQ5</f>
        <v>0</v>
      </c>
      <c r="Z5" s="6">
        <f>T5+V5+X5</f>
        <v>0</v>
      </c>
      <c r="AA5" s="6">
        <f>U5+W5+Y5</f>
        <v>0</v>
      </c>
      <c r="AB5" s="178">
        <f t="shared" ref="AB5:AG20" si="0">D5+L5+T5</f>
        <v>0</v>
      </c>
      <c r="AC5" s="178">
        <f t="shared" si="0"/>
        <v>0</v>
      </c>
      <c r="AD5" s="178">
        <f t="shared" si="0"/>
        <v>20.896999999999998</v>
      </c>
      <c r="AE5" s="178">
        <f t="shared" si="0"/>
        <v>62.691000000000003</v>
      </c>
      <c r="AF5" s="178">
        <f t="shared" si="0"/>
        <v>0</v>
      </c>
      <c r="AG5" s="178">
        <f t="shared" si="0"/>
        <v>0</v>
      </c>
      <c r="AH5" s="178">
        <f>AB5+AD5+AF5</f>
        <v>20.896999999999998</v>
      </c>
      <c r="AI5" s="178">
        <f>AC5+AE5+AG5</f>
        <v>62.691000000000003</v>
      </c>
      <c r="AJ5" s="7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8">
        <v>0</v>
      </c>
      <c r="BP5" s="8">
        <v>0</v>
      </c>
      <c r="BQ5" s="8">
        <v>0</v>
      </c>
      <c r="BR5" s="8">
        <v>0</v>
      </c>
      <c r="BS5" s="8">
        <v>0</v>
      </c>
      <c r="BT5" s="8">
        <v>0</v>
      </c>
      <c r="BU5" s="8">
        <v>0</v>
      </c>
      <c r="BV5" s="8">
        <v>0</v>
      </c>
      <c r="BW5" s="8">
        <v>0</v>
      </c>
      <c r="BX5" s="8">
        <v>0</v>
      </c>
      <c r="BY5" s="8">
        <v>0</v>
      </c>
      <c r="BZ5" s="9">
        <v>20.896999999999998</v>
      </c>
      <c r="CA5" s="8">
        <v>0</v>
      </c>
      <c r="CB5" s="8">
        <v>0</v>
      </c>
      <c r="CC5" s="9">
        <v>62.691000000000003</v>
      </c>
      <c r="CD5" s="8">
        <v>0</v>
      </c>
      <c r="CE5" s="8">
        <v>0</v>
      </c>
      <c r="CF5" s="8">
        <v>0</v>
      </c>
      <c r="CG5" s="8">
        <v>0</v>
      </c>
      <c r="CH5" s="8">
        <v>0</v>
      </c>
      <c r="CI5" s="8">
        <v>0</v>
      </c>
      <c r="CJ5" s="8">
        <v>0</v>
      </c>
      <c r="CK5" s="8">
        <v>0</v>
      </c>
      <c r="CL5" s="10">
        <v>0</v>
      </c>
      <c r="CM5" s="10">
        <v>0</v>
      </c>
      <c r="CN5" s="10">
        <v>0</v>
      </c>
      <c r="CO5" s="10">
        <v>0</v>
      </c>
      <c r="CP5" s="10">
        <v>0</v>
      </c>
      <c r="CQ5" s="10">
        <v>0</v>
      </c>
      <c r="CR5" s="10">
        <v>0</v>
      </c>
      <c r="CS5" s="10">
        <v>0</v>
      </c>
      <c r="CT5" s="10">
        <v>0</v>
      </c>
      <c r="CU5" s="10">
        <v>0</v>
      </c>
      <c r="CV5" s="10">
        <v>0</v>
      </c>
      <c r="CW5" s="10">
        <v>0</v>
      </c>
      <c r="CY5" s="12">
        <f>C5-AH5</f>
        <v>0</v>
      </c>
      <c r="CZ5" s="13">
        <v>62.691000000000003</v>
      </c>
      <c r="DA5" s="12">
        <f>AI5-CZ5</f>
        <v>0</v>
      </c>
    </row>
    <row r="6" spans="1:117" ht="18.95" customHeight="1" x14ac:dyDescent="0.4">
      <c r="A6" s="1" t="s">
        <v>20</v>
      </c>
      <c r="B6" s="2" t="s">
        <v>21</v>
      </c>
      <c r="C6" s="3">
        <v>395.09300000000002</v>
      </c>
      <c r="D6" s="4">
        <f t="shared" ref="D6:D25" si="1">AJ6</f>
        <v>91.249000000000009</v>
      </c>
      <c r="E6" s="4">
        <f t="shared" ref="E6:E25" si="2">AM6</f>
        <v>258.22500000000002</v>
      </c>
      <c r="F6" s="4">
        <f t="shared" ref="F6:F20" si="3">AP6+AV6+BB6+BH6+BN6+BT6+BZ6+CF6</f>
        <v>295.75300000000004</v>
      </c>
      <c r="G6" s="4">
        <f t="shared" ref="G6:G20" si="4">AS6+AY6+BE6+BK6+BQ6+BW6+CC6+CI6</f>
        <v>908.9340000000002</v>
      </c>
      <c r="H6" s="4">
        <f t="shared" ref="H6:H20" si="5">CL6</f>
        <v>0</v>
      </c>
      <c r="I6" s="4">
        <f t="shared" ref="I6:I20" si="6">CO6</f>
        <v>0</v>
      </c>
      <c r="J6" s="4">
        <f t="shared" ref="J6:J22" si="7">D6+F6+H6</f>
        <v>387.00200000000007</v>
      </c>
      <c r="K6" s="4">
        <f t="shared" ref="K6:K22" si="8">E6+G6+I6</f>
        <v>1167.1590000000001</v>
      </c>
      <c r="L6" s="5">
        <f t="shared" ref="L6:L23" si="9">AK6</f>
        <v>8.0909999999999993</v>
      </c>
      <c r="M6" s="5">
        <f t="shared" ref="M6:M23" si="10">AN6</f>
        <v>33.823999999999998</v>
      </c>
      <c r="N6" s="5">
        <f t="shared" ref="N6:N18" si="11">AQ6+AW6+BC6+BI6+BO6+BU6+CA6+CG6</f>
        <v>0</v>
      </c>
      <c r="O6" s="5">
        <f t="shared" ref="O6:O18" si="12">AT6+AZ6+BF6+BL6+BR6+BR6+BX6+CD6+CJ6</f>
        <v>0</v>
      </c>
      <c r="P6" s="5">
        <f t="shared" ref="P6:P22" si="13">CM6</f>
        <v>0</v>
      </c>
      <c r="Q6" s="5">
        <f t="shared" ref="Q6:Q22" si="14">CP6</f>
        <v>0</v>
      </c>
      <c r="R6" s="5">
        <f t="shared" ref="R6:R26" si="15">L6+N6+P6</f>
        <v>8.0909999999999993</v>
      </c>
      <c r="S6" s="5">
        <f t="shared" ref="S6:S26" si="16">M6+O6+Q6</f>
        <v>33.823999999999998</v>
      </c>
      <c r="T6" s="6">
        <f t="shared" ref="T6:T23" si="17">AL6</f>
        <v>0</v>
      </c>
      <c r="U6" s="6">
        <f t="shared" ref="U6:U23" si="18">AO6</f>
        <v>0</v>
      </c>
      <c r="V6" s="6">
        <f t="shared" ref="V6:V22" si="19">AR6+AX6+BD6+BJ6+BP6+BV6+CB6+CH6</f>
        <v>0</v>
      </c>
      <c r="W6" s="6">
        <f t="shared" ref="W6:W22" si="20">AU6+BA6+BG6+BM6+BS6+BY6+CE6+CE6+CK6</f>
        <v>0</v>
      </c>
      <c r="X6" s="6">
        <f t="shared" ref="X6:X23" si="21">CN6</f>
        <v>0</v>
      </c>
      <c r="Y6" s="6">
        <f t="shared" ref="Y6:Y23" si="22">CQ6</f>
        <v>0</v>
      </c>
      <c r="Z6" s="6">
        <f t="shared" ref="Z6:Z24" si="23">T6+V6+X6</f>
        <v>0</v>
      </c>
      <c r="AA6" s="6">
        <f t="shared" ref="AA6:AA24" si="24">U6+W6+Y6</f>
        <v>0</v>
      </c>
      <c r="AB6" s="178">
        <f t="shared" si="0"/>
        <v>99.34</v>
      </c>
      <c r="AC6" s="178">
        <f t="shared" si="0"/>
        <v>292.04900000000004</v>
      </c>
      <c r="AD6" s="178">
        <f t="shared" si="0"/>
        <v>295.75300000000004</v>
      </c>
      <c r="AE6" s="178">
        <f t="shared" si="0"/>
        <v>908.9340000000002</v>
      </c>
      <c r="AF6" s="178">
        <f t="shared" si="0"/>
        <v>0</v>
      </c>
      <c r="AG6" s="178">
        <f t="shared" si="0"/>
        <v>0</v>
      </c>
      <c r="AH6" s="178">
        <f t="shared" ref="AH6:AH20" si="25">AB6+AD6+AF6</f>
        <v>395.09300000000007</v>
      </c>
      <c r="AI6" s="178">
        <f t="shared" ref="AI6:AI20" si="26">AC6+AE6+AG6</f>
        <v>1200.9830000000002</v>
      </c>
      <c r="AJ6" s="7">
        <v>91.249000000000009</v>
      </c>
      <c r="AK6" s="9">
        <v>8.0909999999999993</v>
      </c>
      <c r="AL6" s="8">
        <v>0</v>
      </c>
      <c r="AM6" s="9">
        <v>258.22500000000002</v>
      </c>
      <c r="AN6" s="9">
        <v>33.823999999999998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9">
        <v>295.75300000000004</v>
      </c>
      <c r="CA6" s="8">
        <v>0</v>
      </c>
      <c r="CB6" s="8">
        <v>0</v>
      </c>
      <c r="CC6" s="9">
        <v>908.9340000000002</v>
      </c>
      <c r="CD6" s="8">
        <v>0</v>
      </c>
      <c r="CE6" s="8">
        <v>0</v>
      </c>
      <c r="CF6" s="8">
        <v>0</v>
      </c>
      <c r="CG6" s="8">
        <v>0</v>
      </c>
      <c r="CH6" s="8">
        <v>0</v>
      </c>
      <c r="CI6" s="8">
        <v>0</v>
      </c>
      <c r="CJ6" s="8">
        <v>0</v>
      </c>
      <c r="CK6" s="8">
        <v>0</v>
      </c>
      <c r="CL6" s="10">
        <v>0</v>
      </c>
      <c r="CM6" s="10">
        <v>0</v>
      </c>
      <c r="CN6" s="10">
        <v>0</v>
      </c>
      <c r="CO6" s="10">
        <v>0</v>
      </c>
      <c r="CP6" s="10">
        <v>0</v>
      </c>
      <c r="CQ6" s="10">
        <v>0</v>
      </c>
      <c r="CR6" s="10">
        <v>0</v>
      </c>
      <c r="CS6" s="10">
        <v>0</v>
      </c>
      <c r="CT6" s="10">
        <v>0</v>
      </c>
      <c r="CU6" s="10">
        <v>0</v>
      </c>
      <c r="CV6" s="10">
        <v>0</v>
      </c>
      <c r="CW6" s="10">
        <v>0</v>
      </c>
      <c r="CY6" s="12">
        <f t="shared" ref="CY6:CY70" si="27">C6-AH6</f>
        <v>0</v>
      </c>
      <c r="CZ6" s="13">
        <v>1200.9829999999995</v>
      </c>
      <c r="DA6" s="12">
        <f t="shared" ref="DA6:DA69" si="28">AI6-CZ6</f>
        <v>0</v>
      </c>
    </row>
    <row r="7" spans="1:117" ht="18.95" customHeight="1" x14ac:dyDescent="0.4">
      <c r="A7" s="1" t="s">
        <v>22</v>
      </c>
      <c r="B7" s="2" t="s">
        <v>23</v>
      </c>
      <c r="C7" s="3">
        <v>374.80200000000002</v>
      </c>
      <c r="D7" s="4">
        <f t="shared" si="1"/>
        <v>22.878</v>
      </c>
      <c r="E7" s="4">
        <f t="shared" si="2"/>
        <v>65.603999999999999</v>
      </c>
      <c r="F7" s="4">
        <f t="shared" si="3"/>
        <v>310.245</v>
      </c>
      <c r="G7" s="4">
        <f t="shared" si="4"/>
        <v>627.03899999999999</v>
      </c>
      <c r="H7" s="4">
        <f t="shared" si="5"/>
        <v>0</v>
      </c>
      <c r="I7" s="4">
        <f t="shared" si="6"/>
        <v>0</v>
      </c>
      <c r="J7" s="4">
        <f t="shared" si="7"/>
        <v>333.12299999999999</v>
      </c>
      <c r="K7" s="4">
        <f t="shared" si="8"/>
        <v>692.64300000000003</v>
      </c>
      <c r="L7" s="5">
        <f t="shared" si="9"/>
        <v>0</v>
      </c>
      <c r="M7" s="5">
        <f t="shared" si="10"/>
        <v>0</v>
      </c>
      <c r="N7" s="5">
        <f t="shared" si="11"/>
        <v>1.3089999999999999</v>
      </c>
      <c r="O7" s="5">
        <f t="shared" si="12"/>
        <v>2.6179999999999999</v>
      </c>
      <c r="P7" s="5">
        <f t="shared" si="13"/>
        <v>0</v>
      </c>
      <c r="Q7" s="5">
        <f t="shared" si="14"/>
        <v>0</v>
      </c>
      <c r="R7" s="5">
        <f t="shared" si="15"/>
        <v>1.3089999999999999</v>
      </c>
      <c r="S7" s="5">
        <f t="shared" si="16"/>
        <v>2.6179999999999999</v>
      </c>
      <c r="T7" s="6">
        <f t="shared" si="17"/>
        <v>0</v>
      </c>
      <c r="U7" s="6">
        <f t="shared" si="18"/>
        <v>0</v>
      </c>
      <c r="V7" s="6">
        <f t="shared" si="19"/>
        <v>0</v>
      </c>
      <c r="W7" s="6">
        <f t="shared" si="20"/>
        <v>0</v>
      </c>
      <c r="X7" s="6">
        <f t="shared" si="21"/>
        <v>0</v>
      </c>
      <c r="Y7" s="6">
        <f t="shared" si="22"/>
        <v>0</v>
      </c>
      <c r="Z7" s="6">
        <f t="shared" si="23"/>
        <v>0</v>
      </c>
      <c r="AA7" s="6">
        <f t="shared" si="24"/>
        <v>0</v>
      </c>
      <c r="AB7" s="178">
        <f t="shared" si="0"/>
        <v>22.878</v>
      </c>
      <c r="AC7" s="178">
        <f t="shared" si="0"/>
        <v>65.603999999999999</v>
      </c>
      <c r="AD7" s="178">
        <f t="shared" si="0"/>
        <v>311.55400000000003</v>
      </c>
      <c r="AE7" s="178">
        <f t="shared" si="0"/>
        <v>629.65700000000004</v>
      </c>
      <c r="AF7" s="178">
        <f t="shared" si="0"/>
        <v>0</v>
      </c>
      <c r="AG7" s="178">
        <f t="shared" si="0"/>
        <v>0</v>
      </c>
      <c r="AH7" s="178">
        <f t="shared" si="25"/>
        <v>334.43200000000002</v>
      </c>
      <c r="AI7" s="178">
        <f t="shared" si="26"/>
        <v>695.26100000000008</v>
      </c>
      <c r="AJ7" s="7">
        <v>22.878</v>
      </c>
      <c r="AK7" s="8">
        <v>0</v>
      </c>
      <c r="AL7" s="8">
        <v>0</v>
      </c>
      <c r="AM7" s="9">
        <v>65.603999999999999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0</v>
      </c>
      <c r="BY7" s="8">
        <v>0</v>
      </c>
      <c r="BZ7" s="9">
        <v>310.245</v>
      </c>
      <c r="CA7" s="9">
        <v>1.3089999999999999</v>
      </c>
      <c r="CB7" s="8">
        <v>0</v>
      </c>
      <c r="CC7" s="9">
        <v>627.03899999999999</v>
      </c>
      <c r="CD7" s="9">
        <v>2.6179999999999999</v>
      </c>
      <c r="CE7" s="8">
        <v>0</v>
      </c>
      <c r="CF7" s="8">
        <v>0</v>
      </c>
      <c r="CG7" s="8">
        <v>0</v>
      </c>
      <c r="CH7" s="8">
        <v>0</v>
      </c>
      <c r="CI7" s="8">
        <v>0</v>
      </c>
      <c r="CJ7" s="8">
        <v>0</v>
      </c>
      <c r="CK7" s="8">
        <v>0</v>
      </c>
      <c r="CL7" s="10">
        <v>0</v>
      </c>
      <c r="CM7" s="10">
        <v>0</v>
      </c>
      <c r="CN7" s="10">
        <v>0</v>
      </c>
      <c r="CO7" s="10">
        <v>0</v>
      </c>
      <c r="CP7" s="10">
        <v>0</v>
      </c>
      <c r="CQ7" s="10">
        <v>0</v>
      </c>
      <c r="CR7" s="10">
        <v>0</v>
      </c>
      <c r="CS7" s="10">
        <v>0</v>
      </c>
      <c r="CT7" s="10">
        <v>0</v>
      </c>
      <c r="CU7" s="10">
        <v>0</v>
      </c>
      <c r="CV7" s="10">
        <v>0</v>
      </c>
      <c r="CW7" s="10">
        <v>0</v>
      </c>
      <c r="CY7" s="12">
        <f t="shared" si="27"/>
        <v>40.370000000000005</v>
      </c>
      <c r="CZ7" s="13">
        <v>695.26099999999985</v>
      </c>
      <c r="DA7" s="12">
        <f t="shared" si="28"/>
        <v>0</v>
      </c>
    </row>
    <row r="8" spans="1:117" ht="18.95" customHeight="1" x14ac:dyDescent="0.4">
      <c r="A8" s="1" t="s">
        <v>24</v>
      </c>
      <c r="B8" s="2" t="s">
        <v>25</v>
      </c>
      <c r="C8" s="3">
        <v>445.71800000000007</v>
      </c>
      <c r="D8" s="4">
        <f t="shared" si="1"/>
        <v>2.8529999999999998</v>
      </c>
      <c r="E8" s="4">
        <f t="shared" si="2"/>
        <v>5.7059999999999995</v>
      </c>
      <c r="F8" s="4">
        <f t="shared" si="3"/>
        <v>442.86500000000007</v>
      </c>
      <c r="G8" s="4">
        <f t="shared" si="4"/>
        <v>541.41599999999983</v>
      </c>
      <c r="H8" s="4">
        <f t="shared" si="5"/>
        <v>0</v>
      </c>
      <c r="I8" s="4">
        <f t="shared" si="6"/>
        <v>0</v>
      </c>
      <c r="J8" s="4">
        <f t="shared" si="7"/>
        <v>445.71800000000007</v>
      </c>
      <c r="K8" s="4">
        <f t="shared" si="8"/>
        <v>547.12199999999984</v>
      </c>
      <c r="L8" s="5">
        <f t="shared" si="9"/>
        <v>0</v>
      </c>
      <c r="M8" s="5">
        <f t="shared" si="10"/>
        <v>0</v>
      </c>
      <c r="N8" s="5">
        <f t="shared" si="11"/>
        <v>0</v>
      </c>
      <c r="O8" s="5">
        <f t="shared" si="12"/>
        <v>0</v>
      </c>
      <c r="P8" s="5">
        <f t="shared" si="13"/>
        <v>0</v>
      </c>
      <c r="Q8" s="5">
        <f t="shared" si="14"/>
        <v>0</v>
      </c>
      <c r="R8" s="5">
        <f t="shared" si="15"/>
        <v>0</v>
      </c>
      <c r="S8" s="5">
        <f t="shared" si="16"/>
        <v>0</v>
      </c>
      <c r="T8" s="6">
        <f t="shared" si="17"/>
        <v>0</v>
      </c>
      <c r="U8" s="6">
        <f t="shared" si="18"/>
        <v>0</v>
      </c>
      <c r="V8" s="6">
        <f t="shared" si="19"/>
        <v>0</v>
      </c>
      <c r="W8" s="6">
        <f t="shared" si="20"/>
        <v>0</v>
      </c>
      <c r="X8" s="6">
        <f t="shared" si="21"/>
        <v>0</v>
      </c>
      <c r="Y8" s="6">
        <f t="shared" si="22"/>
        <v>0</v>
      </c>
      <c r="Z8" s="6">
        <f t="shared" si="23"/>
        <v>0</v>
      </c>
      <c r="AA8" s="6">
        <f t="shared" si="24"/>
        <v>0</v>
      </c>
      <c r="AB8" s="178">
        <f t="shared" si="0"/>
        <v>2.8529999999999998</v>
      </c>
      <c r="AC8" s="178">
        <f t="shared" si="0"/>
        <v>5.7059999999999995</v>
      </c>
      <c r="AD8" s="178">
        <f t="shared" si="0"/>
        <v>442.86500000000007</v>
      </c>
      <c r="AE8" s="178">
        <f t="shared" si="0"/>
        <v>541.41599999999983</v>
      </c>
      <c r="AF8" s="178">
        <f t="shared" si="0"/>
        <v>0</v>
      </c>
      <c r="AG8" s="178">
        <f t="shared" si="0"/>
        <v>0</v>
      </c>
      <c r="AH8" s="178">
        <f t="shared" si="25"/>
        <v>445.71800000000007</v>
      </c>
      <c r="AI8" s="178">
        <f t="shared" si="26"/>
        <v>547.12199999999984</v>
      </c>
      <c r="AJ8" s="7">
        <v>2.8529999999999998</v>
      </c>
      <c r="AK8" s="8">
        <v>0</v>
      </c>
      <c r="AL8" s="8">
        <v>0</v>
      </c>
      <c r="AM8" s="9">
        <v>5.7059999999999995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9">
        <v>5.3710000000000004</v>
      </c>
      <c r="BC8" s="8">
        <v>0</v>
      </c>
      <c r="BD8" s="8">
        <v>0</v>
      </c>
      <c r="BE8" s="9">
        <v>5.3710000000000004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9">
        <v>437.49400000000009</v>
      </c>
      <c r="CA8" s="8">
        <v>0</v>
      </c>
      <c r="CB8" s="8">
        <v>0</v>
      </c>
      <c r="CC8" s="9">
        <v>536.04499999999985</v>
      </c>
      <c r="CD8" s="8">
        <v>0</v>
      </c>
      <c r="CE8" s="8">
        <v>0</v>
      </c>
      <c r="CF8" s="8">
        <v>0</v>
      </c>
      <c r="CG8" s="8">
        <v>0</v>
      </c>
      <c r="CH8" s="8">
        <v>0</v>
      </c>
      <c r="CI8" s="8">
        <v>0</v>
      </c>
      <c r="CJ8" s="8">
        <v>0</v>
      </c>
      <c r="CK8" s="8">
        <v>0</v>
      </c>
      <c r="CL8" s="10">
        <v>0</v>
      </c>
      <c r="CM8" s="10">
        <v>0</v>
      </c>
      <c r="CN8" s="10">
        <v>0</v>
      </c>
      <c r="CO8" s="10">
        <v>0</v>
      </c>
      <c r="CP8" s="10">
        <v>0</v>
      </c>
      <c r="CQ8" s="10">
        <v>0</v>
      </c>
      <c r="CR8" s="10">
        <v>0</v>
      </c>
      <c r="CS8" s="10">
        <v>0</v>
      </c>
      <c r="CT8" s="10">
        <v>0</v>
      </c>
      <c r="CU8" s="10">
        <v>0</v>
      </c>
      <c r="CV8" s="10">
        <v>0</v>
      </c>
      <c r="CW8" s="10">
        <v>0</v>
      </c>
      <c r="CY8" s="12">
        <f t="shared" si="27"/>
        <v>0</v>
      </c>
      <c r="CZ8" s="13">
        <v>547.12199999999973</v>
      </c>
      <c r="DA8" s="12">
        <f t="shared" si="28"/>
        <v>0</v>
      </c>
    </row>
    <row r="9" spans="1:117" ht="18.95" customHeight="1" x14ac:dyDescent="0.4">
      <c r="A9" s="1" t="s">
        <v>26</v>
      </c>
      <c r="B9" s="2" t="s">
        <v>27</v>
      </c>
      <c r="C9" s="3">
        <v>363.18499999999995</v>
      </c>
      <c r="D9" s="4">
        <f t="shared" si="1"/>
        <v>6.476</v>
      </c>
      <c r="E9" s="4">
        <f t="shared" si="2"/>
        <v>14.362000000000002</v>
      </c>
      <c r="F9" s="4">
        <f t="shared" si="3"/>
        <v>350.88400000000001</v>
      </c>
      <c r="G9" s="4">
        <f t="shared" si="4"/>
        <v>522.35599999999988</v>
      </c>
      <c r="H9" s="4">
        <f t="shared" si="5"/>
        <v>0</v>
      </c>
      <c r="I9" s="4">
        <f t="shared" si="6"/>
        <v>0</v>
      </c>
      <c r="J9" s="4">
        <f t="shared" si="7"/>
        <v>357.36</v>
      </c>
      <c r="K9" s="4">
        <f t="shared" si="8"/>
        <v>536.71799999999985</v>
      </c>
      <c r="L9" s="5">
        <f t="shared" si="9"/>
        <v>0</v>
      </c>
      <c r="M9" s="5">
        <f t="shared" si="10"/>
        <v>0</v>
      </c>
      <c r="N9" s="5">
        <f t="shared" si="11"/>
        <v>0</v>
      </c>
      <c r="O9" s="5">
        <f t="shared" si="12"/>
        <v>0</v>
      </c>
      <c r="P9" s="5">
        <f t="shared" si="13"/>
        <v>0</v>
      </c>
      <c r="Q9" s="5">
        <f t="shared" si="14"/>
        <v>0</v>
      </c>
      <c r="R9" s="5">
        <f t="shared" si="15"/>
        <v>0</v>
      </c>
      <c r="S9" s="5">
        <f t="shared" si="16"/>
        <v>0</v>
      </c>
      <c r="T9" s="6">
        <f t="shared" si="17"/>
        <v>0</v>
      </c>
      <c r="U9" s="6">
        <f t="shared" si="18"/>
        <v>0</v>
      </c>
      <c r="V9" s="6">
        <f t="shared" si="19"/>
        <v>0</v>
      </c>
      <c r="W9" s="6">
        <f t="shared" si="20"/>
        <v>0</v>
      </c>
      <c r="X9" s="6">
        <f t="shared" si="21"/>
        <v>0</v>
      </c>
      <c r="Y9" s="6">
        <f t="shared" si="22"/>
        <v>0</v>
      </c>
      <c r="Z9" s="6">
        <f t="shared" si="23"/>
        <v>0</v>
      </c>
      <c r="AA9" s="6">
        <f t="shared" si="24"/>
        <v>0</v>
      </c>
      <c r="AB9" s="178">
        <f t="shared" si="0"/>
        <v>6.476</v>
      </c>
      <c r="AC9" s="178">
        <f t="shared" si="0"/>
        <v>14.362000000000002</v>
      </c>
      <c r="AD9" s="178">
        <f t="shared" si="0"/>
        <v>350.88400000000001</v>
      </c>
      <c r="AE9" s="178">
        <f t="shared" si="0"/>
        <v>522.35599999999988</v>
      </c>
      <c r="AF9" s="178">
        <f t="shared" si="0"/>
        <v>0</v>
      </c>
      <c r="AG9" s="178">
        <f t="shared" si="0"/>
        <v>0</v>
      </c>
      <c r="AH9" s="178">
        <f t="shared" si="25"/>
        <v>357.36</v>
      </c>
      <c r="AI9" s="178">
        <f t="shared" si="26"/>
        <v>536.71799999999985</v>
      </c>
      <c r="AJ9" s="7">
        <v>6.476</v>
      </c>
      <c r="AK9" s="8">
        <v>0</v>
      </c>
      <c r="AL9" s="8">
        <v>0</v>
      </c>
      <c r="AM9" s="9">
        <v>14.362000000000002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9">
        <v>0.22600000000000001</v>
      </c>
      <c r="BI9" s="8">
        <v>0</v>
      </c>
      <c r="BJ9" s="8">
        <v>0</v>
      </c>
      <c r="BK9" s="9">
        <v>0.22600000000000001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9">
        <v>350.65800000000002</v>
      </c>
      <c r="CA9" s="8">
        <v>0</v>
      </c>
      <c r="CB9" s="8">
        <v>0</v>
      </c>
      <c r="CC9" s="9">
        <v>522.12999999999988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10">
        <v>0</v>
      </c>
      <c r="CM9" s="10">
        <v>0</v>
      </c>
      <c r="CN9" s="10">
        <v>0</v>
      </c>
      <c r="CO9" s="10">
        <v>0</v>
      </c>
      <c r="CP9" s="10">
        <v>0</v>
      </c>
      <c r="CQ9" s="10">
        <v>0</v>
      </c>
      <c r="CR9" s="10">
        <v>0</v>
      </c>
      <c r="CS9" s="10">
        <v>0</v>
      </c>
      <c r="CT9" s="10">
        <v>0</v>
      </c>
      <c r="CU9" s="10">
        <v>0</v>
      </c>
      <c r="CV9" s="10">
        <v>0</v>
      </c>
      <c r="CW9" s="10">
        <v>0</v>
      </c>
      <c r="CY9" s="12">
        <f t="shared" si="27"/>
        <v>5.8249999999999318</v>
      </c>
      <c r="CZ9" s="13">
        <v>536.71800000000019</v>
      </c>
      <c r="DA9" s="12">
        <f t="shared" si="28"/>
        <v>0</v>
      </c>
    </row>
    <row r="10" spans="1:117" ht="18.95" customHeight="1" x14ac:dyDescent="0.4">
      <c r="A10" s="1" t="s">
        <v>28</v>
      </c>
      <c r="B10" s="2" t="s">
        <v>29</v>
      </c>
      <c r="C10" s="3">
        <v>423.94099999999997</v>
      </c>
      <c r="D10" s="4">
        <f t="shared" si="1"/>
        <v>1.4260000000000002</v>
      </c>
      <c r="E10" s="4">
        <f t="shared" si="2"/>
        <v>2.8520000000000003</v>
      </c>
      <c r="F10" s="4">
        <f t="shared" si="3"/>
        <v>375.87600000000009</v>
      </c>
      <c r="G10" s="4">
        <f t="shared" si="4"/>
        <v>489.23000000000013</v>
      </c>
      <c r="H10" s="4">
        <f t="shared" si="5"/>
        <v>0</v>
      </c>
      <c r="I10" s="4">
        <f t="shared" si="6"/>
        <v>0</v>
      </c>
      <c r="J10" s="4">
        <f t="shared" si="7"/>
        <v>377.30200000000008</v>
      </c>
      <c r="K10" s="4">
        <f t="shared" si="8"/>
        <v>492.08200000000011</v>
      </c>
      <c r="L10" s="5">
        <f t="shared" si="9"/>
        <v>0.98000000000000009</v>
      </c>
      <c r="M10" s="5">
        <f t="shared" si="10"/>
        <v>1.9600000000000002</v>
      </c>
      <c r="N10" s="5">
        <f t="shared" si="11"/>
        <v>45.659000000000006</v>
      </c>
      <c r="O10" s="5">
        <f t="shared" si="12"/>
        <v>91.463000000000008</v>
      </c>
      <c r="P10" s="5">
        <f t="shared" si="13"/>
        <v>0</v>
      </c>
      <c r="Q10" s="5">
        <f t="shared" si="14"/>
        <v>0</v>
      </c>
      <c r="R10" s="5">
        <f t="shared" si="15"/>
        <v>46.639000000000003</v>
      </c>
      <c r="S10" s="5">
        <f t="shared" si="16"/>
        <v>93.423000000000002</v>
      </c>
      <c r="T10" s="6">
        <f t="shared" si="17"/>
        <v>0</v>
      </c>
      <c r="U10" s="6">
        <f t="shared" si="18"/>
        <v>0</v>
      </c>
      <c r="V10" s="6">
        <f t="shared" si="19"/>
        <v>0</v>
      </c>
      <c r="W10" s="6">
        <f t="shared" si="20"/>
        <v>0</v>
      </c>
      <c r="X10" s="6">
        <f t="shared" si="21"/>
        <v>0</v>
      </c>
      <c r="Y10" s="6">
        <f t="shared" si="22"/>
        <v>0</v>
      </c>
      <c r="Z10" s="6">
        <f t="shared" si="23"/>
        <v>0</v>
      </c>
      <c r="AA10" s="6">
        <f t="shared" si="24"/>
        <v>0</v>
      </c>
      <c r="AB10" s="178">
        <f t="shared" si="0"/>
        <v>2.4060000000000001</v>
      </c>
      <c r="AC10" s="178">
        <f t="shared" si="0"/>
        <v>4.8120000000000003</v>
      </c>
      <c r="AD10" s="178">
        <f t="shared" si="0"/>
        <v>421.53500000000008</v>
      </c>
      <c r="AE10" s="178">
        <f t="shared" si="0"/>
        <v>580.6930000000001</v>
      </c>
      <c r="AF10" s="178">
        <f t="shared" si="0"/>
        <v>0</v>
      </c>
      <c r="AG10" s="178">
        <f t="shared" si="0"/>
        <v>0</v>
      </c>
      <c r="AH10" s="178">
        <f t="shared" si="25"/>
        <v>423.94100000000009</v>
      </c>
      <c r="AI10" s="178">
        <f t="shared" si="26"/>
        <v>585.50500000000011</v>
      </c>
      <c r="AJ10" s="7">
        <v>1.4260000000000002</v>
      </c>
      <c r="AK10" s="9">
        <v>0.98000000000000009</v>
      </c>
      <c r="AL10" s="8">
        <v>0</v>
      </c>
      <c r="AM10" s="9">
        <v>2.8520000000000003</v>
      </c>
      <c r="AN10" s="9">
        <v>1.9600000000000002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9">
        <v>38.503999999999998</v>
      </c>
      <c r="BC10" s="8">
        <v>0</v>
      </c>
      <c r="BD10" s="8">
        <v>0</v>
      </c>
      <c r="BE10" s="9">
        <v>38.503999999999998</v>
      </c>
      <c r="BF10" s="8">
        <v>0</v>
      </c>
      <c r="BG10" s="8">
        <v>0</v>
      </c>
      <c r="BH10" s="9">
        <v>0.95799999999999996</v>
      </c>
      <c r="BI10" s="8">
        <v>0</v>
      </c>
      <c r="BJ10" s="8">
        <v>0</v>
      </c>
      <c r="BK10" s="9">
        <v>0.95799999999999996</v>
      </c>
      <c r="BL10" s="8">
        <v>0</v>
      </c>
      <c r="BM10" s="8">
        <v>0</v>
      </c>
      <c r="BN10" s="9">
        <v>6.3740000000000006</v>
      </c>
      <c r="BO10" s="8">
        <v>0</v>
      </c>
      <c r="BP10" s="8">
        <v>0</v>
      </c>
      <c r="BQ10" s="9">
        <v>6.3740000000000006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9">
        <v>330.04000000000008</v>
      </c>
      <c r="CA10" s="9">
        <v>45.659000000000006</v>
      </c>
      <c r="CB10" s="8">
        <v>0</v>
      </c>
      <c r="CC10" s="9">
        <v>443.39400000000012</v>
      </c>
      <c r="CD10" s="9">
        <v>91.463000000000008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10">
        <v>0</v>
      </c>
      <c r="CM10" s="10">
        <v>0</v>
      </c>
      <c r="CN10" s="10">
        <v>0</v>
      </c>
      <c r="CO10" s="10">
        <v>0</v>
      </c>
      <c r="CP10" s="10">
        <v>0</v>
      </c>
      <c r="CQ10" s="10">
        <v>0</v>
      </c>
      <c r="CR10" s="10">
        <v>0</v>
      </c>
      <c r="CS10" s="10">
        <v>0</v>
      </c>
      <c r="CT10" s="10">
        <v>0</v>
      </c>
      <c r="CU10" s="10">
        <v>0</v>
      </c>
      <c r="CV10" s="10">
        <v>0</v>
      </c>
      <c r="CW10" s="10">
        <v>0</v>
      </c>
      <c r="CY10" s="12">
        <f t="shared" si="27"/>
        <v>0</v>
      </c>
      <c r="CZ10" s="13">
        <v>585.505</v>
      </c>
      <c r="DA10" s="12">
        <f t="shared" si="28"/>
        <v>0</v>
      </c>
    </row>
    <row r="11" spans="1:117" ht="18.95" customHeight="1" x14ac:dyDescent="0.4">
      <c r="A11" s="1" t="s">
        <v>30</v>
      </c>
      <c r="B11" s="2" t="s">
        <v>31</v>
      </c>
      <c r="C11" s="3">
        <v>672.10799999999995</v>
      </c>
      <c r="D11" s="4">
        <f t="shared" si="1"/>
        <v>4.1520000000000001</v>
      </c>
      <c r="E11" s="4">
        <f t="shared" si="2"/>
        <v>10.159000000000001</v>
      </c>
      <c r="F11" s="4">
        <f t="shared" si="3"/>
        <v>659.70799999999997</v>
      </c>
      <c r="G11" s="4">
        <f t="shared" si="4"/>
        <v>844.59500000000003</v>
      </c>
      <c r="H11" s="4">
        <f t="shared" si="5"/>
        <v>0</v>
      </c>
      <c r="I11" s="4">
        <f t="shared" si="6"/>
        <v>0</v>
      </c>
      <c r="J11" s="4">
        <f t="shared" si="7"/>
        <v>663.86</v>
      </c>
      <c r="K11" s="4">
        <f t="shared" si="8"/>
        <v>854.75400000000002</v>
      </c>
      <c r="L11" s="5">
        <f t="shared" si="9"/>
        <v>0</v>
      </c>
      <c r="M11" s="5">
        <f t="shared" si="10"/>
        <v>0</v>
      </c>
      <c r="N11" s="5">
        <f t="shared" si="11"/>
        <v>8.2479999999999993</v>
      </c>
      <c r="O11" s="5">
        <f t="shared" si="12"/>
        <v>8.7029999999999994</v>
      </c>
      <c r="P11" s="5">
        <f t="shared" si="13"/>
        <v>0</v>
      </c>
      <c r="Q11" s="5">
        <f t="shared" si="14"/>
        <v>0</v>
      </c>
      <c r="R11" s="5">
        <f t="shared" si="15"/>
        <v>8.2479999999999993</v>
      </c>
      <c r="S11" s="5">
        <f t="shared" si="16"/>
        <v>8.7029999999999994</v>
      </c>
      <c r="T11" s="6">
        <f t="shared" si="17"/>
        <v>0</v>
      </c>
      <c r="U11" s="6">
        <f t="shared" si="18"/>
        <v>0</v>
      </c>
      <c r="V11" s="6">
        <f t="shared" si="19"/>
        <v>0</v>
      </c>
      <c r="W11" s="6">
        <f t="shared" si="20"/>
        <v>0</v>
      </c>
      <c r="X11" s="6">
        <f t="shared" si="21"/>
        <v>0</v>
      </c>
      <c r="Y11" s="6">
        <f t="shared" si="22"/>
        <v>0</v>
      </c>
      <c r="Z11" s="6">
        <f t="shared" si="23"/>
        <v>0</v>
      </c>
      <c r="AA11" s="6">
        <f t="shared" si="24"/>
        <v>0</v>
      </c>
      <c r="AB11" s="178">
        <f t="shared" si="0"/>
        <v>4.1520000000000001</v>
      </c>
      <c r="AC11" s="178">
        <f t="shared" si="0"/>
        <v>10.159000000000001</v>
      </c>
      <c r="AD11" s="178">
        <f t="shared" si="0"/>
        <v>667.95600000000002</v>
      </c>
      <c r="AE11" s="178">
        <f t="shared" si="0"/>
        <v>853.298</v>
      </c>
      <c r="AF11" s="178">
        <f t="shared" si="0"/>
        <v>0</v>
      </c>
      <c r="AG11" s="178">
        <f t="shared" si="0"/>
        <v>0</v>
      </c>
      <c r="AH11" s="178">
        <f t="shared" si="25"/>
        <v>672.10800000000006</v>
      </c>
      <c r="AI11" s="178">
        <f t="shared" si="26"/>
        <v>863.45699999999999</v>
      </c>
      <c r="AJ11" s="7">
        <v>4.1520000000000001</v>
      </c>
      <c r="AK11" s="8">
        <v>0</v>
      </c>
      <c r="AL11" s="8">
        <v>0</v>
      </c>
      <c r="AM11" s="9">
        <v>10.159000000000001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9">
        <v>4.1379999999999999</v>
      </c>
      <c r="BC11" s="8">
        <v>0</v>
      </c>
      <c r="BD11" s="8">
        <v>0</v>
      </c>
      <c r="BE11" s="9">
        <v>4.1379999999999999</v>
      </c>
      <c r="BF11" s="8">
        <v>0</v>
      </c>
      <c r="BG11" s="8">
        <v>0</v>
      </c>
      <c r="BH11" s="9">
        <v>4.3239999999999998</v>
      </c>
      <c r="BI11" s="8">
        <v>0</v>
      </c>
      <c r="BJ11" s="8">
        <v>0</v>
      </c>
      <c r="BK11" s="9">
        <v>4.3239999999999998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9">
        <v>651.24599999999998</v>
      </c>
      <c r="CA11" s="9">
        <v>8.2479999999999993</v>
      </c>
      <c r="CB11" s="8">
        <v>0</v>
      </c>
      <c r="CC11" s="9">
        <v>836.13300000000004</v>
      </c>
      <c r="CD11" s="9">
        <v>8.7029999999999994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Y11" s="12">
        <f t="shared" si="27"/>
        <v>0</v>
      </c>
      <c r="CZ11" s="13">
        <v>863.45700000000033</v>
      </c>
      <c r="DA11" s="12">
        <f t="shared" si="28"/>
        <v>0</v>
      </c>
    </row>
    <row r="12" spans="1:117" ht="18.95" customHeight="1" x14ac:dyDescent="0.4">
      <c r="A12" s="1" t="s">
        <v>32</v>
      </c>
      <c r="B12" s="2" t="s">
        <v>33</v>
      </c>
      <c r="C12" s="3">
        <v>324.137</v>
      </c>
      <c r="D12" s="4">
        <f t="shared" si="1"/>
        <v>4.28</v>
      </c>
      <c r="E12" s="4">
        <f t="shared" si="2"/>
        <v>8.56</v>
      </c>
      <c r="F12" s="4">
        <f t="shared" si="3"/>
        <v>319.85699999999997</v>
      </c>
      <c r="G12" s="4">
        <f t="shared" si="4"/>
        <v>508.84700000000004</v>
      </c>
      <c r="H12" s="4">
        <f t="shared" si="5"/>
        <v>0</v>
      </c>
      <c r="I12" s="4">
        <f t="shared" si="6"/>
        <v>0</v>
      </c>
      <c r="J12" s="4">
        <f t="shared" si="7"/>
        <v>324.13699999999994</v>
      </c>
      <c r="K12" s="4">
        <f t="shared" si="8"/>
        <v>517.40700000000004</v>
      </c>
      <c r="L12" s="5">
        <f t="shared" si="9"/>
        <v>0</v>
      </c>
      <c r="M12" s="5">
        <f t="shared" si="10"/>
        <v>0</v>
      </c>
      <c r="N12" s="5">
        <f t="shared" si="11"/>
        <v>0</v>
      </c>
      <c r="O12" s="5">
        <f t="shared" si="12"/>
        <v>0</v>
      </c>
      <c r="P12" s="5">
        <f t="shared" si="13"/>
        <v>0</v>
      </c>
      <c r="Q12" s="5">
        <f t="shared" si="14"/>
        <v>0</v>
      </c>
      <c r="R12" s="5">
        <f t="shared" si="15"/>
        <v>0</v>
      </c>
      <c r="S12" s="5">
        <f t="shared" si="16"/>
        <v>0</v>
      </c>
      <c r="T12" s="6">
        <f t="shared" si="17"/>
        <v>0</v>
      </c>
      <c r="U12" s="6">
        <f t="shared" si="18"/>
        <v>0</v>
      </c>
      <c r="V12" s="6">
        <f t="shared" si="19"/>
        <v>0</v>
      </c>
      <c r="W12" s="6">
        <f t="shared" si="20"/>
        <v>0</v>
      </c>
      <c r="X12" s="6">
        <f t="shared" si="21"/>
        <v>0</v>
      </c>
      <c r="Y12" s="6">
        <f t="shared" si="22"/>
        <v>0</v>
      </c>
      <c r="Z12" s="6">
        <f t="shared" si="23"/>
        <v>0</v>
      </c>
      <c r="AA12" s="6">
        <f t="shared" si="24"/>
        <v>0</v>
      </c>
      <c r="AB12" s="178">
        <f t="shared" si="0"/>
        <v>4.28</v>
      </c>
      <c r="AC12" s="178">
        <f t="shared" si="0"/>
        <v>8.56</v>
      </c>
      <c r="AD12" s="178">
        <f t="shared" si="0"/>
        <v>319.85699999999997</v>
      </c>
      <c r="AE12" s="178">
        <f t="shared" si="0"/>
        <v>508.84700000000004</v>
      </c>
      <c r="AF12" s="178">
        <f t="shared" si="0"/>
        <v>0</v>
      </c>
      <c r="AG12" s="178">
        <f t="shared" si="0"/>
        <v>0</v>
      </c>
      <c r="AH12" s="178">
        <f t="shared" si="25"/>
        <v>324.13699999999994</v>
      </c>
      <c r="AI12" s="178">
        <f t="shared" si="26"/>
        <v>517.40700000000004</v>
      </c>
      <c r="AJ12" s="7">
        <v>4.28</v>
      </c>
      <c r="AK12" s="8">
        <v>0</v>
      </c>
      <c r="AL12" s="8">
        <v>0</v>
      </c>
      <c r="AM12" s="9">
        <v>8.56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9">
        <v>4.3849999999999998</v>
      </c>
      <c r="BU12" s="8">
        <v>0</v>
      </c>
      <c r="BV12" s="8">
        <v>0</v>
      </c>
      <c r="BW12" s="9">
        <v>8.52</v>
      </c>
      <c r="BX12" s="8">
        <v>0</v>
      </c>
      <c r="BY12" s="8">
        <v>0</v>
      </c>
      <c r="BZ12" s="9">
        <v>315.47199999999998</v>
      </c>
      <c r="CA12" s="8">
        <v>0</v>
      </c>
      <c r="CB12" s="8">
        <v>0</v>
      </c>
      <c r="CC12" s="9">
        <v>500.32700000000006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0">
        <v>0</v>
      </c>
      <c r="CW12" s="10">
        <v>0</v>
      </c>
      <c r="CY12" s="12">
        <f t="shared" si="27"/>
        <v>0</v>
      </c>
      <c r="CZ12" s="13">
        <v>517.40699999999958</v>
      </c>
      <c r="DA12" s="12">
        <f t="shared" si="28"/>
        <v>0</v>
      </c>
    </row>
    <row r="13" spans="1:117" ht="18.95" customHeight="1" x14ac:dyDescent="0.4">
      <c r="A13" s="1" t="s">
        <v>34</v>
      </c>
      <c r="B13" s="2" t="s">
        <v>35</v>
      </c>
      <c r="C13" s="3">
        <v>330.51099999999997</v>
      </c>
      <c r="D13" s="4">
        <f t="shared" si="1"/>
        <v>4.0999999999999996</v>
      </c>
      <c r="E13" s="4">
        <f t="shared" si="2"/>
        <v>23.695999999999998</v>
      </c>
      <c r="F13" s="4">
        <f t="shared" si="3"/>
        <v>309.69100000000003</v>
      </c>
      <c r="G13" s="4">
        <f t="shared" si="4"/>
        <v>470.93200000000007</v>
      </c>
      <c r="H13" s="4">
        <f t="shared" si="5"/>
        <v>0</v>
      </c>
      <c r="I13" s="4">
        <f t="shared" si="6"/>
        <v>0</v>
      </c>
      <c r="J13" s="4">
        <f t="shared" si="7"/>
        <v>313.79100000000005</v>
      </c>
      <c r="K13" s="4">
        <f t="shared" si="8"/>
        <v>494.62800000000004</v>
      </c>
      <c r="L13" s="5">
        <f t="shared" si="9"/>
        <v>0</v>
      </c>
      <c r="M13" s="5">
        <f t="shared" si="10"/>
        <v>0</v>
      </c>
      <c r="N13" s="5">
        <f t="shared" si="11"/>
        <v>16.72</v>
      </c>
      <c r="O13" s="5">
        <f t="shared" si="12"/>
        <v>16.72</v>
      </c>
      <c r="P13" s="5">
        <f t="shared" si="13"/>
        <v>0</v>
      </c>
      <c r="Q13" s="5">
        <f t="shared" si="14"/>
        <v>0</v>
      </c>
      <c r="R13" s="5">
        <f t="shared" si="15"/>
        <v>16.72</v>
      </c>
      <c r="S13" s="5">
        <f t="shared" si="16"/>
        <v>16.72</v>
      </c>
      <c r="T13" s="6">
        <f t="shared" si="17"/>
        <v>0</v>
      </c>
      <c r="U13" s="6">
        <f t="shared" si="18"/>
        <v>0</v>
      </c>
      <c r="V13" s="6">
        <f t="shared" si="19"/>
        <v>0</v>
      </c>
      <c r="W13" s="6">
        <f t="shared" si="20"/>
        <v>0</v>
      </c>
      <c r="X13" s="6">
        <f t="shared" si="21"/>
        <v>0</v>
      </c>
      <c r="Y13" s="6">
        <f t="shared" si="22"/>
        <v>0</v>
      </c>
      <c r="Z13" s="6">
        <f t="shared" si="23"/>
        <v>0</v>
      </c>
      <c r="AA13" s="6">
        <f t="shared" si="24"/>
        <v>0</v>
      </c>
      <c r="AB13" s="178">
        <f t="shared" si="0"/>
        <v>4.0999999999999996</v>
      </c>
      <c r="AC13" s="178">
        <f t="shared" si="0"/>
        <v>23.695999999999998</v>
      </c>
      <c r="AD13" s="178">
        <f t="shared" si="0"/>
        <v>326.41100000000006</v>
      </c>
      <c r="AE13" s="178">
        <f t="shared" si="0"/>
        <v>487.65200000000004</v>
      </c>
      <c r="AF13" s="178">
        <f t="shared" si="0"/>
        <v>0</v>
      </c>
      <c r="AG13" s="178">
        <f t="shared" si="0"/>
        <v>0</v>
      </c>
      <c r="AH13" s="178">
        <f t="shared" si="25"/>
        <v>330.51100000000008</v>
      </c>
      <c r="AI13" s="178">
        <f t="shared" si="26"/>
        <v>511.34800000000007</v>
      </c>
      <c r="AJ13" s="7">
        <v>4.0999999999999996</v>
      </c>
      <c r="AK13" s="8">
        <v>0</v>
      </c>
      <c r="AL13" s="8">
        <v>0</v>
      </c>
      <c r="AM13" s="9">
        <v>23.695999999999998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9">
        <v>1.4750000000000001</v>
      </c>
      <c r="BI13" s="8">
        <v>0</v>
      </c>
      <c r="BJ13" s="8">
        <v>0</v>
      </c>
      <c r="BK13" s="9">
        <v>1.4750000000000001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8">
        <v>0</v>
      </c>
      <c r="BY13" s="8">
        <v>0</v>
      </c>
      <c r="BZ13" s="9">
        <v>308.21600000000001</v>
      </c>
      <c r="CA13" s="9">
        <v>16.72</v>
      </c>
      <c r="CB13" s="8">
        <v>0</v>
      </c>
      <c r="CC13" s="9">
        <v>469.45700000000005</v>
      </c>
      <c r="CD13" s="9">
        <v>16.72</v>
      </c>
      <c r="CE13" s="8">
        <v>0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W13" s="10">
        <v>0</v>
      </c>
      <c r="CY13" s="12">
        <f t="shared" si="27"/>
        <v>0</v>
      </c>
      <c r="CZ13" s="13">
        <v>511.34800000000001</v>
      </c>
      <c r="DA13" s="12">
        <f t="shared" si="28"/>
        <v>0</v>
      </c>
    </row>
    <row r="14" spans="1:117" ht="18.95" customHeight="1" x14ac:dyDescent="0.4">
      <c r="A14" s="1" t="s">
        <v>36</v>
      </c>
      <c r="B14" s="2" t="s">
        <v>37</v>
      </c>
      <c r="C14" s="3">
        <v>543.43300000000022</v>
      </c>
      <c r="D14" s="4">
        <f t="shared" si="1"/>
        <v>20.245000000000001</v>
      </c>
      <c r="E14" s="4">
        <f t="shared" si="2"/>
        <v>35.029000000000003</v>
      </c>
      <c r="F14" s="4">
        <f t="shared" si="3"/>
        <v>505.31700000000012</v>
      </c>
      <c r="G14" s="4">
        <f t="shared" si="4"/>
        <v>761.90899999999976</v>
      </c>
      <c r="H14" s="4">
        <f t="shared" si="5"/>
        <v>0</v>
      </c>
      <c r="I14" s="4">
        <f t="shared" si="6"/>
        <v>0</v>
      </c>
      <c r="J14" s="4">
        <f t="shared" si="7"/>
        <v>525.56200000000013</v>
      </c>
      <c r="K14" s="4">
        <f t="shared" si="8"/>
        <v>796.93799999999976</v>
      </c>
      <c r="L14" s="5">
        <f t="shared" si="9"/>
        <v>0</v>
      </c>
      <c r="M14" s="5">
        <f t="shared" si="10"/>
        <v>0</v>
      </c>
      <c r="N14" s="5">
        <f t="shared" si="11"/>
        <v>17.871000000000002</v>
      </c>
      <c r="O14" s="5">
        <f t="shared" si="12"/>
        <v>26.576999999999998</v>
      </c>
      <c r="P14" s="5">
        <f t="shared" si="13"/>
        <v>0</v>
      </c>
      <c r="Q14" s="5">
        <f t="shared" si="14"/>
        <v>0</v>
      </c>
      <c r="R14" s="5">
        <f t="shared" si="15"/>
        <v>17.871000000000002</v>
      </c>
      <c r="S14" s="5">
        <f t="shared" si="16"/>
        <v>26.576999999999998</v>
      </c>
      <c r="T14" s="6">
        <f t="shared" si="17"/>
        <v>0</v>
      </c>
      <c r="U14" s="6">
        <f t="shared" si="18"/>
        <v>0</v>
      </c>
      <c r="V14" s="6">
        <f t="shared" si="19"/>
        <v>0</v>
      </c>
      <c r="W14" s="6">
        <f t="shared" si="20"/>
        <v>0</v>
      </c>
      <c r="X14" s="6">
        <f t="shared" si="21"/>
        <v>0</v>
      </c>
      <c r="Y14" s="6">
        <f t="shared" si="22"/>
        <v>0</v>
      </c>
      <c r="Z14" s="6">
        <f t="shared" si="23"/>
        <v>0</v>
      </c>
      <c r="AA14" s="6">
        <f t="shared" si="24"/>
        <v>0</v>
      </c>
      <c r="AB14" s="178">
        <f t="shared" si="0"/>
        <v>20.245000000000001</v>
      </c>
      <c r="AC14" s="178">
        <f t="shared" si="0"/>
        <v>35.029000000000003</v>
      </c>
      <c r="AD14" s="178">
        <f t="shared" si="0"/>
        <v>523.1880000000001</v>
      </c>
      <c r="AE14" s="178">
        <f t="shared" si="0"/>
        <v>788.48599999999976</v>
      </c>
      <c r="AF14" s="178">
        <f t="shared" si="0"/>
        <v>0</v>
      </c>
      <c r="AG14" s="178">
        <f t="shared" si="0"/>
        <v>0</v>
      </c>
      <c r="AH14" s="178">
        <f t="shared" si="25"/>
        <v>543.43300000000011</v>
      </c>
      <c r="AI14" s="178">
        <f t="shared" si="26"/>
        <v>823.51499999999976</v>
      </c>
      <c r="AJ14" s="7">
        <v>20.245000000000001</v>
      </c>
      <c r="AK14" s="8">
        <v>0</v>
      </c>
      <c r="AL14" s="8">
        <v>0</v>
      </c>
      <c r="AM14" s="9">
        <v>35.029000000000003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9">
        <v>505.31700000000012</v>
      </c>
      <c r="CA14" s="9">
        <v>17.871000000000002</v>
      </c>
      <c r="CB14" s="8">
        <v>0</v>
      </c>
      <c r="CC14" s="9">
        <v>761.90899999999976</v>
      </c>
      <c r="CD14" s="9">
        <v>26.576999999999998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Y14" s="12">
        <f t="shared" si="27"/>
        <v>0</v>
      </c>
      <c r="CZ14" s="13">
        <v>823.5150000000001</v>
      </c>
      <c r="DA14" s="12">
        <f t="shared" si="28"/>
        <v>0</v>
      </c>
    </row>
    <row r="15" spans="1:117" ht="18.95" customHeight="1" x14ac:dyDescent="0.4">
      <c r="A15" s="1" t="s">
        <v>38</v>
      </c>
      <c r="B15" s="2" t="s">
        <v>39</v>
      </c>
      <c r="C15" s="3">
        <v>544.3069999999999</v>
      </c>
      <c r="D15" s="4">
        <f t="shared" si="1"/>
        <v>38.800999999999995</v>
      </c>
      <c r="E15" s="4">
        <f t="shared" si="2"/>
        <v>88.627999999999986</v>
      </c>
      <c r="F15" s="4">
        <f t="shared" si="3"/>
        <v>499.57799999999992</v>
      </c>
      <c r="G15" s="4">
        <f t="shared" si="4"/>
        <v>684.88100000000009</v>
      </c>
      <c r="H15" s="4">
        <f t="shared" si="5"/>
        <v>0</v>
      </c>
      <c r="I15" s="4">
        <f t="shared" si="6"/>
        <v>0</v>
      </c>
      <c r="J15" s="4">
        <f t="shared" si="7"/>
        <v>538.37899999999991</v>
      </c>
      <c r="K15" s="4">
        <f t="shared" si="8"/>
        <v>773.50900000000001</v>
      </c>
      <c r="L15" s="5">
        <f t="shared" si="9"/>
        <v>0.47899999999999998</v>
      </c>
      <c r="M15" s="5">
        <f t="shared" si="10"/>
        <v>0.95799999999999996</v>
      </c>
      <c r="N15" s="5">
        <f t="shared" si="11"/>
        <v>5.4489999999999998</v>
      </c>
      <c r="O15" s="5">
        <f t="shared" si="12"/>
        <v>7.218</v>
      </c>
      <c r="P15" s="5">
        <f t="shared" si="13"/>
        <v>0</v>
      </c>
      <c r="Q15" s="5">
        <f t="shared" si="14"/>
        <v>0</v>
      </c>
      <c r="R15" s="5">
        <f t="shared" si="15"/>
        <v>5.9279999999999999</v>
      </c>
      <c r="S15" s="5">
        <f t="shared" si="16"/>
        <v>8.1760000000000002</v>
      </c>
      <c r="T15" s="6">
        <f t="shared" si="17"/>
        <v>0</v>
      </c>
      <c r="U15" s="6">
        <f t="shared" si="18"/>
        <v>0</v>
      </c>
      <c r="V15" s="6">
        <f t="shared" si="19"/>
        <v>0</v>
      </c>
      <c r="W15" s="6">
        <f t="shared" si="20"/>
        <v>0</v>
      </c>
      <c r="X15" s="6">
        <f t="shared" si="21"/>
        <v>0</v>
      </c>
      <c r="Y15" s="6">
        <f t="shared" si="22"/>
        <v>0</v>
      </c>
      <c r="Z15" s="6">
        <f t="shared" si="23"/>
        <v>0</v>
      </c>
      <c r="AA15" s="6">
        <f t="shared" si="24"/>
        <v>0</v>
      </c>
      <c r="AB15" s="178">
        <f t="shared" si="0"/>
        <v>39.279999999999994</v>
      </c>
      <c r="AC15" s="178">
        <f t="shared" si="0"/>
        <v>89.585999999999984</v>
      </c>
      <c r="AD15" s="178">
        <f t="shared" si="0"/>
        <v>505.02699999999993</v>
      </c>
      <c r="AE15" s="178">
        <f t="shared" si="0"/>
        <v>692.09900000000005</v>
      </c>
      <c r="AF15" s="178">
        <f t="shared" si="0"/>
        <v>0</v>
      </c>
      <c r="AG15" s="178">
        <f t="shared" si="0"/>
        <v>0</v>
      </c>
      <c r="AH15" s="178">
        <f t="shared" si="25"/>
        <v>544.3069999999999</v>
      </c>
      <c r="AI15" s="178">
        <f t="shared" si="26"/>
        <v>781.68500000000006</v>
      </c>
      <c r="AJ15" s="7">
        <v>38.800999999999995</v>
      </c>
      <c r="AK15" s="9">
        <v>0.47899999999999998</v>
      </c>
      <c r="AL15" s="8">
        <v>0</v>
      </c>
      <c r="AM15" s="9">
        <v>88.627999999999986</v>
      </c>
      <c r="AN15" s="9">
        <v>0.95799999999999996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9">
        <v>15.568</v>
      </c>
      <c r="BC15" s="8">
        <v>0</v>
      </c>
      <c r="BD15" s="8">
        <v>0</v>
      </c>
      <c r="BE15" s="9">
        <v>15.568</v>
      </c>
      <c r="BF15" s="8">
        <v>0</v>
      </c>
      <c r="BG15" s="8">
        <v>0</v>
      </c>
      <c r="BH15" s="9">
        <v>29.297999999999998</v>
      </c>
      <c r="BI15" s="8">
        <v>0</v>
      </c>
      <c r="BJ15" s="8">
        <v>0</v>
      </c>
      <c r="BK15" s="9">
        <v>29.297999999999998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9">
        <v>5.44</v>
      </c>
      <c r="BU15" s="8">
        <v>0</v>
      </c>
      <c r="BV15" s="8">
        <v>0</v>
      </c>
      <c r="BW15" s="9">
        <v>10.18</v>
      </c>
      <c r="BX15" s="8">
        <v>0</v>
      </c>
      <c r="BY15" s="8">
        <v>0</v>
      </c>
      <c r="BZ15" s="9">
        <v>449.27199999999993</v>
      </c>
      <c r="CA15" s="9">
        <v>5.4489999999999998</v>
      </c>
      <c r="CB15" s="8">
        <v>0</v>
      </c>
      <c r="CC15" s="9">
        <v>629.83500000000004</v>
      </c>
      <c r="CD15" s="9">
        <v>7.218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Y15" s="12">
        <f t="shared" si="27"/>
        <v>0</v>
      </c>
      <c r="CZ15" s="13">
        <v>781.68499999999949</v>
      </c>
      <c r="DA15" s="12">
        <f t="shared" si="28"/>
        <v>0</v>
      </c>
    </row>
    <row r="16" spans="1:117" ht="18.95" customHeight="1" x14ac:dyDescent="0.4">
      <c r="A16" s="1" t="s">
        <v>40</v>
      </c>
      <c r="B16" s="2" t="s">
        <v>41</v>
      </c>
      <c r="C16" s="3">
        <v>539.68500000000006</v>
      </c>
      <c r="D16" s="4">
        <f t="shared" si="1"/>
        <v>1.8450000000000002</v>
      </c>
      <c r="E16" s="4">
        <f t="shared" si="2"/>
        <v>6.8029999999999999</v>
      </c>
      <c r="F16" s="4">
        <f t="shared" si="3"/>
        <v>481.24800000000005</v>
      </c>
      <c r="G16" s="4">
        <f t="shared" si="4"/>
        <v>638.92000000000007</v>
      </c>
      <c r="H16" s="4">
        <f t="shared" si="5"/>
        <v>0</v>
      </c>
      <c r="I16" s="4">
        <f t="shared" si="6"/>
        <v>0</v>
      </c>
      <c r="J16" s="4">
        <f t="shared" si="7"/>
        <v>483.09300000000007</v>
      </c>
      <c r="K16" s="4">
        <f t="shared" si="8"/>
        <v>645.72300000000007</v>
      </c>
      <c r="L16" s="5">
        <f t="shared" si="9"/>
        <v>0</v>
      </c>
      <c r="M16" s="5">
        <f t="shared" si="10"/>
        <v>0</v>
      </c>
      <c r="N16" s="5">
        <f t="shared" si="11"/>
        <v>56.591999999999999</v>
      </c>
      <c r="O16" s="5">
        <f t="shared" si="12"/>
        <v>106.989</v>
      </c>
      <c r="P16" s="5">
        <f t="shared" si="13"/>
        <v>0</v>
      </c>
      <c r="Q16" s="5">
        <f t="shared" si="14"/>
        <v>0</v>
      </c>
      <c r="R16" s="5">
        <f t="shared" si="15"/>
        <v>56.591999999999999</v>
      </c>
      <c r="S16" s="5">
        <f t="shared" si="16"/>
        <v>106.989</v>
      </c>
      <c r="T16" s="6">
        <f t="shared" si="17"/>
        <v>0</v>
      </c>
      <c r="U16" s="6">
        <f t="shared" si="18"/>
        <v>0</v>
      </c>
      <c r="V16" s="6">
        <f t="shared" si="19"/>
        <v>0</v>
      </c>
      <c r="W16" s="6">
        <f t="shared" si="20"/>
        <v>0</v>
      </c>
      <c r="X16" s="6">
        <f t="shared" si="21"/>
        <v>0</v>
      </c>
      <c r="Y16" s="6">
        <f t="shared" si="22"/>
        <v>0</v>
      </c>
      <c r="Z16" s="6">
        <f t="shared" si="23"/>
        <v>0</v>
      </c>
      <c r="AA16" s="6">
        <f t="shared" si="24"/>
        <v>0</v>
      </c>
      <c r="AB16" s="178">
        <f t="shared" si="0"/>
        <v>1.8450000000000002</v>
      </c>
      <c r="AC16" s="178">
        <f t="shared" si="0"/>
        <v>6.8029999999999999</v>
      </c>
      <c r="AD16" s="178">
        <f t="shared" si="0"/>
        <v>537.84</v>
      </c>
      <c r="AE16" s="178">
        <f t="shared" si="0"/>
        <v>745.90900000000011</v>
      </c>
      <c r="AF16" s="178">
        <f t="shared" si="0"/>
        <v>0</v>
      </c>
      <c r="AG16" s="178">
        <f t="shared" si="0"/>
        <v>0</v>
      </c>
      <c r="AH16" s="178">
        <f t="shared" si="25"/>
        <v>539.68500000000006</v>
      </c>
      <c r="AI16" s="178">
        <f t="shared" si="26"/>
        <v>752.7120000000001</v>
      </c>
      <c r="AJ16" s="7">
        <v>1.8450000000000002</v>
      </c>
      <c r="AK16" s="8">
        <v>0</v>
      </c>
      <c r="AL16" s="8">
        <v>0</v>
      </c>
      <c r="AM16" s="9">
        <v>6.8029999999999999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9">
        <v>1</v>
      </c>
      <c r="AW16" s="8">
        <v>0</v>
      </c>
      <c r="AX16" s="8">
        <v>0</v>
      </c>
      <c r="AY16" s="9">
        <v>1</v>
      </c>
      <c r="AZ16" s="8">
        <v>0</v>
      </c>
      <c r="BA16" s="8">
        <v>0</v>
      </c>
      <c r="BB16" s="9">
        <v>21.765000000000001</v>
      </c>
      <c r="BC16" s="8">
        <v>0</v>
      </c>
      <c r="BD16" s="8">
        <v>0</v>
      </c>
      <c r="BE16" s="9">
        <v>21.765000000000001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9">
        <v>458.48300000000006</v>
      </c>
      <c r="CA16" s="9">
        <v>56.591999999999999</v>
      </c>
      <c r="CB16" s="8">
        <v>0</v>
      </c>
      <c r="CC16" s="9">
        <v>616.15500000000009</v>
      </c>
      <c r="CD16" s="9">
        <v>106.989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10">
        <v>0</v>
      </c>
      <c r="CM16" s="10">
        <v>0</v>
      </c>
      <c r="CN16" s="10">
        <v>0</v>
      </c>
      <c r="CO16" s="10">
        <v>0</v>
      </c>
      <c r="CP16" s="10">
        <v>0</v>
      </c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W16" s="10">
        <v>0</v>
      </c>
      <c r="CY16" s="12">
        <f t="shared" si="27"/>
        <v>0</v>
      </c>
      <c r="CZ16" s="13">
        <v>752.71199999999976</v>
      </c>
      <c r="DA16" s="12">
        <f t="shared" si="28"/>
        <v>0</v>
      </c>
    </row>
    <row r="17" spans="1:105" ht="18.95" customHeight="1" x14ac:dyDescent="0.4">
      <c r="A17" s="1" t="s">
        <v>42</v>
      </c>
      <c r="B17" s="2" t="s">
        <v>43</v>
      </c>
      <c r="C17" s="3">
        <v>333.43000000000006</v>
      </c>
      <c r="D17" s="4">
        <f t="shared" si="1"/>
        <v>10.340000000000002</v>
      </c>
      <c r="E17" s="4">
        <f t="shared" si="2"/>
        <v>22.890000000000004</v>
      </c>
      <c r="F17" s="4">
        <f t="shared" si="3"/>
        <v>323.09000000000003</v>
      </c>
      <c r="G17" s="4">
        <f t="shared" si="4"/>
        <v>580.25099999999998</v>
      </c>
      <c r="H17" s="4">
        <f t="shared" si="5"/>
        <v>0</v>
      </c>
      <c r="I17" s="4">
        <f t="shared" si="6"/>
        <v>0</v>
      </c>
      <c r="J17" s="4">
        <f t="shared" si="7"/>
        <v>333.43</v>
      </c>
      <c r="K17" s="4">
        <f t="shared" si="8"/>
        <v>603.14099999999996</v>
      </c>
      <c r="L17" s="5">
        <f t="shared" si="9"/>
        <v>0</v>
      </c>
      <c r="M17" s="5">
        <f t="shared" si="10"/>
        <v>0</v>
      </c>
      <c r="N17" s="5">
        <f t="shared" si="11"/>
        <v>0</v>
      </c>
      <c r="O17" s="5">
        <f t="shared" si="12"/>
        <v>0</v>
      </c>
      <c r="P17" s="5">
        <f t="shared" si="13"/>
        <v>0</v>
      </c>
      <c r="Q17" s="5">
        <f t="shared" si="14"/>
        <v>0</v>
      </c>
      <c r="R17" s="5">
        <f t="shared" si="15"/>
        <v>0</v>
      </c>
      <c r="S17" s="5">
        <f t="shared" si="16"/>
        <v>0</v>
      </c>
      <c r="T17" s="6">
        <f t="shared" si="17"/>
        <v>0</v>
      </c>
      <c r="U17" s="6">
        <f t="shared" si="18"/>
        <v>0</v>
      </c>
      <c r="V17" s="6">
        <f t="shared" si="19"/>
        <v>0</v>
      </c>
      <c r="W17" s="6">
        <f t="shared" si="20"/>
        <v>0</v>
      </c>
      <c r="X17" s="6">
        <f t="shared" si="21"/>
        <v>0</v>
      </c>
      <c r="Y17" s="6">
        <f t="shared" si="22"/>
        <v>0</v>
      </c>
      <c r="Z17" s="6">
        <f t="shared" si="23"/>
        <v>0</v>
      </c>
      <c r="AA17" s="6">
        <f t="shared" si="24"/>
        <v>0</v>
      </c>
      <c r="AB17" s="178">
        <f t="shared" si="0"/>
        <v>10.340000000000002</v>
      </c>
      <c r="AC17" s="178">
        <f t="shared" si="0"/>
        <v>22.890000000000004</v>
      </c>
      <c r="AD17" s="178">
        <f t="shared" si="0"/>
        <v>323.09000000000003</v>
      </c>
      <c r="AE17" s="178">
        <f t="shared" si="0"/>
        <v>580.25099999999998</v>
      </c>
      <c r="AF17" s="178">
        <f t="shared" si="0"/>
        <v>0</v>
      </c>
      <c r="AG17" s="178">
        <f t="shared" si="0"/>
        <v>0</v>
      </c>
      <c r="AH17" s="178">
        <f t="shared" si="25"/>
        <v>333.43</v>
      </c>
      <c r="AI17" s="178">
        <f t="shared" si="26"/>
        <v>603.14099999999996</v>
      </c>
      <c r="AJ17" s="7">
        <v>10.340000000000002</v>
      </c>
      <c r="AK17" s="8">
        <v>0</v>
      </c>
      <c r="AL17" s="8">
        <v>0</v>
      </c>
      <c r="AM17" s="9">
        <v>22.890000000000004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9">
        <v>323.09000000000003</v>
      </c>
      <c r="CA17" s="8">
        <v>0</v>
      </c>
      <c r="CB17" s="8">
        <v>0</v>
      </c>
      <c r="CC17" s="9">
        <v>580.25099999999998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Y17" s="12">
        <f t="shared" si="27"/>
        <v>0</v>
      </c>
      <c r="CZ17" s="13">
        <v>603.14099999999985</v>
      </c>
      <c r="DA17" s="12">
        <f>AI17-CZ17</f>
        <v>0</v>
      </c>
    </row>
    <row r="18" spans="1:105" ht="18.95" customHeight="1" x14ac:dyDescent="0.4">
      <c r="A18" s="1" t="s">
        <v>44</v>
      </c>
      <c r="B18" s="2" t="s">
        <v>45</v>
      </c>
      <c r="C18" s="3">
        <v>612.95499999999981</v>
      </c>
      <c r="D18" s="4">
        <f t="shared" si="1"/>
        <v>13.190000000000001</v>
      </c>
      <c r="E18" s="4">
        <f t="shared" si="2"/>
        <v>34.136000000000003</v>
      </c>
      <c r="F18" s="4">
        <f t="shared" si="3"/>
        <v>554.85199999999986</v>
      </c>
      <c r="G18" s="4">
        <f t="shared" si="4"/>
        <v>705.62699999999973</v>
      </c>
      <c r="H18" s="4">
        <f t="shared" si="5"/>
        <v>0</v>
      </c>
      <c r="I18" s="4">
        <f t="shared" si="6"/>
        <v>0</v>
      </c>
      <c r="J18" s="4">
        <f t="shared" si="7"/>
        <v>568.04199999999992</v>
      </c>
      <c r="K18" s="4">
        <f t="shared" si="8"/>
        <v>739.76299999999969</v>
      </c>
      <c r="L18" s="5">
        <f t="shared" si="9"/>
        <v>0.73599999999999999</v>
      </c>
      <c r="M18" s="5">
        <f t="shared" si="10"/>
        <v>1.472</v>
      </c>
      <c r="N18" s="5">
        <f t="shared" si="11"/>
        <v>44.177</v>
      </c>
      <c r="O18" s="5">
        <f t="shared" si="12"/>
        <v>93.472999999999999</v>
      </c>
      <c r="P18" s="5">
        <f t="shared" si="13"/>
        <v>0</v>
      </c>
      <c r="Q18" s="5">
        <f t="shared" si="14"/>
        <v>0</v>
      </c>
      <c r="R18" s="5">
        <f t="shared" si="15"/>
        <v>44.912999999999997</v>
      </c>
      <c r="S18" s="5">
        <f t="shared" si="16"/>
        <v>94.944999999999993</v>
      </c>
      <c r="T18" s="6">
        <f t="shared" si="17"/>
        <v>0</v>
      </c>
      <c r="U18" s="6">
        <f t="shared" si="18"/>
        <v>0</v>
      </c>
      <c r="V18" s="6">
        <f t="shared" si="19"/>
        <v>0</v>
      </c>
      <c r="W18" s="6">
        <f t="shared" si="20"/>
        <v>0</v>
      </c>
      <c r="X18" s="6">
        <f t="shared" si="21"/>
        <v>0</v>
      </c>
      <c r="Y18" s="6">
        <f t="shared" si="22"/>
        <v>0</v>
      </c>
      <c r="Z18" s="6">
        <f t="shared" si="23"/>
        <v>0</v>
      </c>
      <c r="AA18" s="6">
        <f t="shared" si="24"/>
        <v>0</v>
      </c>
      <c r="AB18" s="178">
        <f t="shared" si="0"/>
        <v>13.926000000000002</v>
      </c>
      <c r="AC18" s="178">
        <f t="shared" si="0"/>
        <v>35.608000000000004</v>
      </c>
      <c r="AD18" s="178">
        <f t="shared" si="0"/>
        <v>599.02899999999988</v>
      </c>
      <c r="AE18" s="178">
        <f t="shared" si="0"/>
        <v>799.09999999999968</v>
      </c>
      <c r="AF18" s="178">
        <f t="shared" si="0"/>
        <v>0</v>
      </c>
      <c r="AG18" s="178">
        <f t="shared" si="0"/>
        <v>0</v>
      </c>
      <c r="AH18" s="178">
        <f t="shared" si="25"/>
        <v>612.95499999999993</v>
      </c>
      <c r="AI18" s="178">
        <f t="shared" si="26"/>
        <v>834.70799999999963</v>
      </c>
      <c r="AJ18" s="7">
        <v>13.190000000000001</v>
      </c>
      <c r="AK18" s="9">
        <v>0.73599999999999999</v>
      </c>
      <c r="AL18" s="8">
        <v>0</v>
      </c>
      <c r="AM18" s="9">
        <v>34.136000000000003</v>
      </c>
      <c r="AN18" s="9">
        <v>1.472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9">
        <v>4.0449999999999999</v>
      </c>
      <c r="AW18" s="8">
        <v>0</v>
      </c>
      <c r="AX18" s="8">
        <v>0</v>
      </c>
      <c r="AY18" s="9">
        <v>4.0449999999999999</v>
      </c>
      <c r="AZ18" s="8">
        <v>0</v>
      </c>
      <c r="BA18" s="8">
        <v>0</v>
      </c>
      <c r="BB18" s="9">
        <v>70.318000000000012</v>
      </c>
      <c r="BC18" s="8">
        <v>0</v>
      </c>
      <c r="BD18" s="8">
        <v>0</v>
      </c>
      <c r="BE18" s="9">
        <v>70.318000000000012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9">
        <v>480.48899999999981</v>
      </c>
      <c r="CA18" s="9">
        <v>44.177</v>
      </c>
      <c r="CB18" s="8">
        <v>0</v>
      </c>
      <c r="CC18" s="9">
        <v>631.26399999999967</v>
      </c>
      <c r="CD18" s="9">
        <v>93.472999999999999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10">
        <v>0</v>
      </c>
      <c r="CM18" s="10">
        <v>0</v>
      </c>
      <c r="CN18" s="10">
        <v>0</v>
      </c>
      <c r="CO18" s="10">
        <v>0</v>
      </c>
      <c r="CP18" s="10">
        <v>0</v>
      </c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0">
        <v>0</v>
      </c>
      <c r="CW18" s="10">
        <v>0</v>
      </c>
      <c r="CY18" s="12">
        <f t="shared" si="27"/>
        <v>0</v>
      </c>
      <c r="CZ18" s="13">
        <v>834.70799999999986</v>
      </c>
      <c r="DA18" s="12">
        <f t="shared" si="28"/>
        <v>0</v>
      </c>
    </row>
    <row r="19" spans="1:105" ht="18.95" customHeight="1" x14ac:dyDescent="0.4">
      <c r="A19" s="1" t="s">
        <v>46</v>
      </c>
      <c r="B19" s="2" t="s">
        <v>47</v>
      </c>
      <c r="C19" s="3">
        <v>567.5</v>
      </c>
      <c r="D19" s="4">
        <f t="shared" si="1"/>
        <v>1.954</v>
      </c>
      <c r="E19" s="4">
        <f t="shared" si="2"/>
        <v>4.8369999999999997</v>
      </c>
      <c r="F19" s="4">
        <f t="shared" si="3"/>
        <v>564.54600000000005</v>
      </c>
      <c r="G19" s="4">
        <f t="shared" si="4"/>
        <v>783.35699999999997</v>
      </c>
      <c r="H19" s="4">
        <f t="shared" si="5"/>
        <v>0</v>
      </c>
      <c r="I19" s="4">
        <f t="shared" si="6"/>
        <v>0</v>
      </c>
      <c r="J19" s="4">
        <f t="shared" si="7"/>
        <v>566.5</v>
      </c>
      <c r="K19" s="4">
        <f t="shared" si="8"/>
        <v>788.19399999999996</v>
      </c>
      <c r="L19" s="5">
        <f t="shared" si="9"/>
        <v>0</v>
      </c>
      <c r="M19" s="5">
        <f t="shared" si="10"/>
        <v>0</v>
      </c>
      <c r="N19" s="5">
        <f t="shared" ref="N19:N32" si="29">AQ19+AW19+BC19+BI19+BO19+BU19+CA19+CG19</f>
        <v>1</v>
      </c>
      <c r="O19" s="5">
        <f t="shared" ref="O19:O32" si="30">AT19+AZ19+BF19+BL19+BR19+BR19+BX19+CD19+CJ19</f>
        <v>2</v>
      </c>
      <c r="P19" s="5">
        <f t="shared" si="13"/>
        <v>0</v>
      </c>
      <c r="Q19" s="5">
        <f t="shared" si="14"/>
        <v>0</v>
      </c>
      <c r="R19" s="5">
        <f t="shared" si="15"/>
        <v>1</v>
      </c>
      <c r="S19" s="5">
        <f t="shared" si="16"/>
        <v>2</v>
      </c>
      <c r="T19" s="6">
        <f t="shared" si="17"/>
        <v>0</v>
      </c>
      <c r="U19" s="6">
        <f t="shared" si="18"/>
        <v>0</v>
      </c>
      <c r="V19" s="6">
        <f t="shared" si="19"/>
        <v>0</v>
      </c>
      <c r="W19" s="6">
        <f t="shared" si="20"/>
        <v>0</v>
      </c>
      <c r="X19" s="6">
        <f t="shared" si="21"/>
        <v>0</v>
      </c>
      <c r="Y19" s="6">
        <f t="shared" si="22"/>
        <v>0</v>
      </c>
      <c r="Z19" s="6">
        <f t="shared" si="23"/>
        <v>0</v>
      </c>
      <c r="AA19" s="6">
        <f t="shared" si="24"/>
        <v>0</v>
      </c>
      <c r="AB19" s="178">
        <f t="shared" si="0"/>
        <v>1.954</v>
      </c>
      <c r="AC19" s="178">
        <f t="shared" si="0"/>
        <v>4.8369999999999997</v>
      </c>
      <c r="AD19" s="178">
        <f t="shared" si="0"/>
        <v>565.54600000000005</v>
      </c>
      <c r="AE19" s="178">
        <f t="shared" si="0"/>
        <v>785.35699999999997</v>
      </c>
      <c r="AF19" s="178">
        <f t="shared" si="0"/>
        <v>0</v>
      </c>
      <c r="AG19" s="178">
        <f t="shared" si="0"/>
        <v>0</v>
      </c>
      <c r="AH19" s="178">
        <f t="shared" si="25"/>
        <v>567.5</v>
      </c>
      <c r="AI19" s="178">
        <f t="shared" si="26"/>
        <v>790.19399999999996</v>
      </c>
      <c r="AJ19" s="7">
        <v>1.954</v>
      </c>
      <c r="AK19" s="8">
        <v>0</v>
      </c>
      <c r="AL19" s="8">
        <v>0</v>
      </c>
      <c r="AM19" s="9">
        <v>4.8369999999999997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9">
        <v>10.600000000000001</v>
      </c>
      <c r="AW19" s="8">
        <v>0</v>
      </c>
      <c r="AX19" s="8">
        <v>0</v>
      </c>
      <c r="AY19" s="9">
        <v>10.600000000000001</v>
      </c>
      <c r="AZ19" s="8">
        <v>0</v>
      </c>
      <c r="BA19" s="8">
        <v>0</v>
      </c>
      <c r="BB19" s="9">
        <v>9.6150000000000002</v>
      </c>
      <c r="BC19" s="8">
        <v>0</v>
      </c>
      <c r="BD19" s="8">
        <v>0</v>
      </c>
      <c r="BE19" s="9">
        <v>9.6150000000000002</v>
      </c>
      <c r="BF19" s="8">
        <v>0</v>
      </c>
      <c r="BG19" s="8">
        <v>0</v>
      </c>
      <c r="BH19" s="9">
        <v>4.1120000000000001</v>
      </c>
      <c r="BI19" s="8">
        <v>0</v>
      </c>
      <c r="BJ19" s="8">
        <v>0</v>
      </c>
      <c r="BK19" s="9">
        <v>4.1120000000000001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0</v>
      </c>
      <c r="BX19" s="8">
        <v>0</v>
      </c>
      <c r="BY19" s="8">
        <v>0</v>
      </c>
      <c r="BZ19" s="9">
        <v>540.21900000000005</v>
      </c>
      <c r="CA19" s="9">
        <v>1</v>
      </c>
      <c r="CB19" s="8">
        <v>0</v>
      </c>
      <c r="CC19" s="9">
        <v>759.03</v>
      </c>
      <c r="CD19" s="9">
        <v>2</v>
      </c>
      <c r="CE19" s="8">
        <v>0</v>
      </c>
      <c r="CF19" s="8">
        <v>0</v>
      </c>
      <c r="CG19" s="8">
        <v>0</v>
      </c>
      <c r="CH19" s="8">
        <v>0</v>
      </c>
      <c r="CI19" s="8">
        <v>0</v>
      </c>
      <c r="CJ19" s="8">
        <v>0</v>
      </c>
      <c r="CK19" s="8">
        <v>0</v>
      </c>
      <c r="CL19" s="10">
        <v>0</v>
      </c>
      <c r="CM19" s="10">
        <v>0</v>
      </c>
      <c r="CN19" s="10">
        <v>0</v>
      </c>
      <c r="CO19" s="10">
        <v>0</v>
      </c>
      <c r="CP19" s="10">
        <v>0</v>
      </c>
      <c r="CQ19" s="10">
        <v>0</v>
      </c>
      <c r="CR19" s="10">
        <v>0</v>
      </c>
      <c r="CS19" s="10">
        <v>0</v>
      </c>
      <c r="CT19" s="10">
        <v>0</v>
      </c>
      <c r="CU19" s="10">
        <v>0</v>
      </c>
      <c r="CV19" s="10">
        <v>0</v>
      </c>
      <c r="CW19" s="10">
        <v>0</v>
      </c>
      <c r="CY19" s="12">
        <f t="shared" si="27"/>
        <v>0</v>
      </c>
      <c r="CZ19" s="13">
        <v>790.1940000000003</v>
      </c>
      <c r="DA19" s="12">
        <f t="shared" si="28"/>
        <v>0</v>
      </c>
    </row>
    <row r="20" spans="1:105" ht="18.95" customHeight="1" x14ac:dyDescent="0.4">
      <c r="A20" s="1" t="s">
        <v>48</v>
      </c>
      <c r="B20" s="2" t="s">
        <v>49</v>
      </c>
      <c r="C20" s="3">
        <v>448.03000000000014</v>
      </c>
      <c r="D20" s="4">
        <f t="shared" si="1"/>
        <v>2.399</v>
      </c>
      <c r="E20" s="4">
        <f t="shared" si="2"/>
        <v>4.798</v>
      </c>
      <c r="F20" s="4">
        <f t="shared" si="3"/>
        <v>425.53100000000018</v>
      </c>
      <c r="G20" s="4">
        <f t="shared" si="4"/>
        <v>606.21200000000022</v>
      </c>
      <c r="H20" s="4">
        <f t="shared" si="5"/>
        <v>0</v>
      </c>
      <c r="I20" s="4">
        <f t="shared" si="6"/>
        <v>0</v>
      </c>
      <c r="J20" s="4">
        <f t="shared" si="7"/>
        <v>427.93000000000018</v>
      </c>
      <c r="K20" s="4">
        <f t="shared" si="8"/>
        <v>611.01000000000022</v>
      </c>
      <c r="L20" s="5">
        <f t="shared" si="9"/>
        <v>0</v>
      </c>
      <c r="M20" s="5">
        <f t="shared" si="10"/>
        <v>0</v>
      </c>
      <c r="N20" s="5">
        <f t="shared" si="29"/>
        <v>20.100000000000001</v>
      </c>
      <c r="O20" s="5">
        <f t="shared" si="30"/>
        <v>20.100000000000001</v>
      </c>
      <c r="P20" s="5">
        <f t="shared" si="13"/>
        <v>0</v>
      </c>
      <c r="Q20" s="5">
        <f t="shared" si="14"/>
        <v>0</v>
      </c>
      <c r="R20" s="5">
        <f t="shared" si="15"/>
        <v>20.100000000000001</v>
      </c>
      <c r="S20" s="5">
        <f t="shared" si="16"/>
        <v>20.100000000000001</v>
      </c>
      <c r="T20" s="6">
        <f t="shared" si="17"/>
        <v>0</v>
      </c>
      <c r="U20" s="6">
        <f t="shared" si="18"/>
        <v>0</v>
      </c>
      <c r="V20" s="6">
        <f t="shared" si="19"/>
        <v>0</v>
      </c>
      <c r="W20" s="6">
        <f t="shared" si="20"/>
        <v>0</v>
      </c>
      <c r="X20" s="6">
        <f t="shared" si="21"/>
        <v>0</v>
      </c>
      <c r="Y20" s="6">
        <f t="shared" si="22"/>
        <v>0</v>
      </c>
      <c r="Z20" s="6">
        <f t="shared" si="23"/>
        <v>0</v>
      </c>
      <c r="AA20" s="6">
        <f t="shared" si="24"/>
        <v>0</v>
      </c>
      <c r="AB20" s="178">
        <f t="shared" si="0"/>
        <v>2.399</v>
      </c>
      <c r="AC20" s="178">
        <f t="shared" si="0"/>
        <v>4.798</v>
      </c>
      <c r="AD20" s="178">
        <f t="shared" si="0"/>
        <v>445.6310000000002</v>
      </c>
      <c r="AE20" s="178">
        <f t="shared" si="0"/>
        <v>626.31200000000024</v>
      </c>
      <c r="AF20" s="178">
        <f t="shared" si="0"/>
        <v>0</v>
      </c>
      <c r="AG20" s="178">
        <f t="shared" si="0"/>
        <v>0</v>
      </c>
      <c r="AH20" s="178">
        <f t="shared" si="25"/>
        <v>448.0300000000002</v>
      </c>
      <c r="AI20" s="178">
        <f t="shared" si="26"/>
        <v>631.11000000000024</v>
      </c>
      <c r="AJ20" s="7">
        <v>2.399</v>
      </c>
      <c r="AK20" s="8">
        <v>0</v>
      </c>
      <c r="AL20" s="8">
        <v>0</v>
      </c>
      <c r="AM20" s="9">
        <v>4.798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0</v>
      </c>
      <c r="BY20" s="8">
        <v>0</v>
      </c>
      <c r="BZ20" s="9">
        <v>425.53100000000018</v>
      </c>
      <c r="CA20" s="9">
        <v>20.100000000000001</v>
      </c>
      <c r="CB20" s="8">
        <v>0</v>
      </c>
      <c r="CC20" s="9">
        <v>606.21200000000022</v>
      </c>
      <c r="CD20" s="9">
        <v>20.100000000000001</v>
      </c>
      <c r="CE20" s="8">
        <v>0</v>
      </c>
      <c r="CF20" s="8">
        <v>0</v>
      </c>
      <c r="CG20" s="8">
        <v>0</v>
      </c>
      <c r="CH20" s="8">
        <v>0</v>
      </c>
      <c r="CI20" s="8">
        <v>0</v>
      </c>
      <c r="CJ20" s="8">
        <v>0</v>
      </c>
      <c r="CK20" s="8">
        <v>0</v>
      </c>
      <c r="CL20" s="10">
        <v>0</v>
      </c>
      <c r="CM20" s="10">
        <v>0</v>
      </c>
      <c r="CN20" s="10">
        <v>0</v>
      </c>
      <c r="CO20" s="10">
        <v>0</v>
      </c>
      <c r="CP20" s="10">
        <v>0</v>
      </c>
      <c r="CQ20" s="10">
        <v>0</v>
      </c>
      <c r="CR20" s="10">
        <v>0</v>
      </c>
      <c r="CS20" s="10">
        <v>0</v>
      </c>
      <c r="CT20" s="10">
        <v>0</v>
      </c>
      <c r="CU20" s="10">
        <v>0</v>
      </c>
      <c r="CV20" s="10">
        <v>0</v>
      </c>
      <c r="CW20" s="10">
        <v>0</v>
      </c>
      <c r="CY20" s="12">
        <f t="shared" si="27"/>
        <v>0</v>
      </c>
      <c r="CZ20" s="13">
        <v>631.11000000000013</v>
      </c>
      <c r="DA20" s="12">
        <f t="shared" si="28"/>
        <v>0</v>
      </c>
    </row>
    <row r="21" spans="1:105" ht="18.95" customHeight="1" x14ac:dyDescent="0.4">
      <c r="A21" s="1" t="s">
        <v>50</v>
      </c>
      <c r="B21" s="2" t="s">
        <v>51</v>
      </c>
      <c r="C21" s="3">
        <v>418.84100000000001</v>
      </c>
      <c r="D21" s="4">
        <f t="shared" si="1"/>
        <v>19.753</v>
      </c>
      <c r="E21" s="4">
        <f t="shared" si="2"/>
        <v>19.753</v>
      </c>
      <c r="F21" s="4">
        <f>AP21+AV21+BB21+BH21+BN21+BT21+BZ21+CF21</f>
        <v>335.72399999999999</v>
      </c>
      <c r="G21" s="4">
        <f>AS21+AY21+BE21+BK21+BQ21+BW21+CC21+CI21</f>
        <v>496.29199999999997</v>
      </c>
      <c r="H21" s="4">
        <f>CL21</f>
        <v>0</v>
      </c>
      <c r="I21" s="4">
        <f>CO21</f>
        <v>0</v>
      </c>
      <c r="J21" s="4">
        <f t="shared" si="7"/>
        <v>355.47699999999998</v>
      </c>
      <c r="K21" s="4">
        <f t="shared" si="8"/>
        <v>516.04499999999996</v>
      </c>
      <c r="L21" s="5">
        <f t="shared" si="9"/>
        <v>0</v>
      </c>
      <c r="M21" s="5">
        <f t="shared" si="10"/>
        <v>0</v>
      </c>
      <c r="N21" s="5">
        <f t="shared" si="29"/>
        <v>63.36399999999999</v>
      </c>
      <c r="O21" s="5">
        <f t="shared" si="30"/>
        <v>88.281000000000006</v>
      </c>
      <c r="P21" s="5">
        <f t="shared" si="13"/>
        <v>0</v>
      </c>
      <c r="Q21" s="5">
        <f t="shared" si="14"/>
        <v>0</v>
      </c>
      <c r="R21" s="5">
        <f t="shared" si="15"/>
        <v>63.36399999999999</v>
      </c>
      <c r="S21" s="5">
        <f t="shared" si="16"/>
        <v>88.281000000000006</v>
      </c>
      <c r="T21" s="6">
        <f t="shared" si="17"/>
        <v>0</v>
      </c>
      <c r="U21" s="6">
        <f t="shared" si="18"/>
        <v>0</v>
      </c>
      <c r="V21" s="6">
        <f t="shared" si="19"/>
        <v>0</v>
      </c>
      <c r="W21" s="6">
        <f t="shared" si="20"/>
        <v>0</v>
      </c>
      <c r="X21" s="6">
        <f t="shared" si="21"/>
        <v>0</v>
      </c>
      <c r="Y21" s="6">
        <f t="shared" si="22"/>
        <v>0</v>
      </c>
      <c r="Z21" s="6">
        <f t="shared" si="23"/>
        <v>0</v>
      </c>
      <c r="AA21" s="6">
        <f t="shared" si="24"/>
        <v>0</v>
      </c>
      <c r="AB21" s="178">
        <f t="shared" ref="AB21:AG37" si="31">D21+L21+T21</f>
        <v>19.753</v>
      </c>
      <c r="AC21" s="178">
        <f t="shared" si="31"/>
        <v>19.753</v>
      </c>
      <c r="AD21" s="178">
        <f t="shared" si="31"/>
        <v>399.08799999999997</v>
      </c>
      <c r="AE21" s="178">
        <f t="shared" si="31"/>
        <v>584.57299999999998</v>
      </c>
      <c r="AF21" s="178">
        <f t="shared" si="31"/>
        <v>0</v>
      </c>
      <c r="AG21" s="178">
        <f t="shared" si="31"/>
        <v>0</v>
      </c>
      <c r="AH21" s="178">
        <f t="shared" ref="AH21:AH42" si="32">AB21+AD21+AF21</f>
        <v>418.84099999999995</v>
      </c>
      <c r="AI21" s="178">
        <f t="shared" ref="AI21:AI42" si="33">AC21+AE21+AG21</f>
        <v>604.32600000000002</v>
      </c>
      <c r="AJ21" s="7">
        <v>19.753</v>
      </c>
      <c r="AK21" s="8">
        <v>0</v>
      </c>
      <c r="AL21" s="8">
        <v>0</v>
      </c>
      <c r="AM21" s="9">
        <v>19.753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9">
        <v>335.72399999999999</v>
      </c>
      <c r="CA21" s="9">
        <v>63.36399999999999</v>
      </c>
      <c r="CB21" s="8">
        <v>0</v>
      </c>
      <c r="CC21" s="9">
        <v>496.29199999999997</v>
      </c>
      <c r="CD21" s="9">
        <v>88.281000000000006</v>
      </c>
      <c r="CE21" s="8">
        <v>0</v>
      </c>
      <c r="CF21" s="8">
        <v>0</v>
      </c>
      <c r="CG21" s="8">
        <v>0</v>
      </c>
      <c r="CH21" s="8">
        <v>0</v>
      </c>
      <c r="CI21" s="8">
        <v>0</v>
      </c>
      <c r="CJ21" s="8">
        <v>0</v>
      </c>
      <c r="CK21" s="8">
        <v>0</v>
      </c>
      <c r="CL21" s="10">
        <v>0</v>
      </c>
      <c r="CM21" s="10">
        <v>0</v>
      </c>
      <c r="CN21" s="10">
        <v>0</v>
      </c>
      <c r="CO21" s="10">
        <v>0</v>
      </c>
      <c r="CP21" s="10">
        <v>0</v>
      </c>
      <c r="CQ21" s="10">
        <v>0</v>
      </c>
      <c r="CR21" s="10">
        <v>0</v>
      </c>
      <c r="CS21" s="10">
        <v>0</v>
      </c>
      <c r="CT21" s="10">
        <v>0</v>
      </c>
      <c r="CU21" s="10">
        <v>0</v>
      </c>
      <c r="CV21" s="10">
        <v>0</v>
      </c>
      <c r="CW21" s="10">
        <v>0</v>
      </c>
      <c r="CY21" s="12">
        <f>C21-AH21</f>
        <v>0</v>
      </c>
      <c r="CZ21" s="13">
        <v>604.32600000000002</v>
      </c>
      <c r="DA21" s="12">
        <f t="shared" si="28"/>
        <v>0</v>
      </c>
    </row>
    <row r="22" spans="1:105" ht="18.95" customHeight="1" x14ac:dyDescent="0.4">
      <c r="A22" s="1" t="s">
        <v>52</v>
      </c>
      <c r="B22" s="2" t="s">
        <v>53</v>
      </c>
      <c r="C22" s="3">
        <v>455.56700000000012</v>
      </c>
      <c r="D22" s="4">
        <f t="shared" si="1"/>
        <v>0</v>
      </c>
      <c r="E22" s="4">
        <f t="shared" si="2"/>
        <v>1.0920000000000001</v>
      </c>
      <c r="F22" s="4">
        <f t="shared" ref="F22:F31" si="34">AP22+AV22+BB22+BH22+BN22+BT22+BZ22+CF22</f>
        <v>436.68700000000013</v>
      </c>
      <c r="G22" s="4">
        <f t="shared" ref="G22:G31" si="35">AS22+AY22+BE22+BK22+BQ22+BW22+CC22+CI22</f>
        <v>641.53300000000024</v>
      </c>
      <c r="H22" s="4">
        <f t="shared" ref="H22:H34" si="36">CL22</f>
        <v>0</v>
      </c>
      <c r="I22" s="4">
        <f t="shared" ref="I22:I34" si="37">CO22</f>
        <v>0</v>
      </c>
      <c r="J22" s="4">
        <f t="shared" si="7"/>
        <v>436.68700000000013</v>
      </c>
      <c r="K22" s="4">
        <f t="shared" si="8"/>
        <v>642.62500000000023</v>
      </c>
      <c r="L22" s="5">
        <f t="shared" si="9"/>
        <v>0</v>
      </c>
      <c r="M22" s="5">
        <f t="shared" si="10"/>
        <v>0</v>
      </c>
      <c r="N22" s="5">
        <f t="shared" si="29"/>
        <v>18.880000000000003</v>
      </c>
      <c r="O22" s="5">
        <f t="shared" si="30"/>
        <v>19.741</v>
      </c>
      <c r="P22" s="5">
        <f t="shared" si="13"/>
        <v>0</v>
      </c>
      <c r="Q22" s="5">
        <f t="shared" si="14"/>
        <v>0</v>
      </c>
      <c r="R22" s="5">
        <f t="shared" si="15"/>
        <v>18.880000000000003</v>
      </c>
      <c r="S22" s="5">
        <f t="shared" si="16"/>
        <v>19.741</v>
      </c>
      <c r="T22" s="6">
        <f t="shared" si="17"/>
        <v>0</v>
      </c>
      <c r="U22" s="6">
        <f t="shared" si="18"/>
        <v>0</v>
      </c>
      <c r="V22" s="6">
        <f t="shared" si="19"/>
        <v>0</v>
      </c>
      <c r="W22" s="6">
        <f t="shared" si="20"/>
        <v>0</v>
      </c>
      <c r="X22" s="6">
        <f t="shared" si="21"/>
        <v>0</v>
      </c>
      <c r="Y22" s="6">
        <f t="shared" si="22"/>
        <v>0</v>
      </c>
      <c r="Z22" s="6">
        <f t="shared" si="23"/>
        <v>0</v>
      </c>
      <c r="AA22" s="6">
        <f t="shared" si="24"/>
        <v>0</v>
      </c>
      <c r="AB22" s="178">
        <f t="shared" si="31"/>
        <v>0</v>
      </c>
      <c r="AC22" s="178">
        <f t="shared" si="31"/>
        <v>1.0920000000000001</v>
      </c>
      <c r="AD22" s="178">
        <f t="shared" si="31"/>
        <v>455.56700000000012</v>
      </c>
      <c r="AE22" s="178">
        <f t="shared" si="31"/>
        <v>661.27400000000023</v>
      </c>
      <c r="AF22" s="178">
        <f t="shared" si="31"/>
        <v>0</v>
      </c>
      <c r="AG22" s="178">
        <f t="shared" si="31"/>
        <v>0</v>
      </c>
      <c r="AH22" s="178">
        <f t="shared" si="32"/>
        <v>455.56700000000012</v>
      </c>
      <c r="AI22" s="178">
        <f t="shared" si="33"/>
        <v>662.36600000000021</v>
      </c>
      <c r="AJ22" s="7">
        <v>0</v>
      </c>
      <c r="AK22" s="8">
        <v>0</v>
      </c>
      <c r="AL22" s="8">
        <v>0</v>
      </c>
      <c r="AM22" s="9">
        <v>1.0920000000000001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9">
        <v>22.73</v>
      </c>
      <c r="BI22" s="8">
        <v>0</v>
      </c>
      <c r="BJ22" s="8">
        <v>0</v>
      </c>
      <c r="BK22" s="9">
        <v>22.73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9">
        <v>413.95700000000011</v>
      </c>
      <c r="CA22" s="9">
        <v>18.880000000000003</v>
      </c>
      <c r="CB22" s="8">
        <v>0</v>
      </c>
      <c r="CC22" s="9">
        <v>618.80300000000022</v>
      </c>
      <c r="CD22" s="9">
        <v>19.741</v>
      </c>
      <c r="CE22" s="8">
        <v>0</v>
      </c>
      <c r="CF22" s="8">
        <v>0</v>
      </c>
      <c r="CG22" s="8">
        <v>0</v>
      </c>
      <c r="CH22" s="8">
        <v>0</v>
      </c>
      <c r="CI22" s="8">
        <v>0</v>
      </c>
      <c r="CJ22" s="8">
        <v>0</v>
      </c>
      <c r="CK22" s="8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Y22" s="12">
        <f t="shared" si="27"/>
        <v>0</v>
      </c>
      <c r="CZ22" s="13">
        <v>662.36599999999999</v>
      </c>
      <c r="DA22" s="12">
        <f t="shared" si="28"/>
        <v>0</v>
      </c>
    </row>
    <row r="23" spans="1:105" ht="18.95" customHeight="1" x14ac:dyDescent="0.4">
      <c r="A23" s="1" t="s">
        <v>54</v>
      </c>
      <c r="B23" s="2" t="s">
        <v>55</v>
      </c>
      <c r="C23" s="3">
        <v>352.04799999999994</v>
      </c>
      <c r="D23" s="4">
        <f t="shared" si="1"/>
        <v>0</v>
      </c>
      <c r="E23" s="4">
        <f t="shared" si="2"/>
        <v>0</v>
      </c>
      <c r="F23" s="4">
        <f t="shared" si="34"/>
        <v>350.14799999999991</v>
      </c>
      <c r="G23" s="4">
        <f t="shared" si="35"/>
        <v>533.02700000000004</v>
      </c>
      <c r="H23" s="4">
        <f t="shared" si="36"/>
        <v>0</v>
      </c>
      <c r="I23" s="4">
        <f t="shared" si="37"/>
        <v>0</v>
      </c>
      <c r="J23" s="4">
        <f>D23+F23+H23</f>
        <v>350.14799999999991</v>
      </c>
      <c r="K23" s="4">
        <f>E23+G23+I23</f>
        <v>533.02700000000004</v>
      </c>
      <c r="L23" s="5">
        <f t="shared" si="9"/>
        <v>0</v>
      </c>
      <c r="M23" s="5">
        <f t="shared" si="10"/>
        <v>0</v>
      </c>
      <c r="N23" s="5">
        <f t="shared" si="29"/>
        <v>1.9</v>
      </c>
      <c r="O23" s="5">
        <f t="shared" si="30"/>
        <v>3.8</v>
      </c>
      <c r="P23" s="5">
        <f t="shared" ref="P23:P40" si="38">CM23</f>
        <v>0</v>
      </c>
      <c r="Q23" s="5">
        <f t="shared" ref="Q23:Q40" si="39">CP23</f>
        <v>0</v>
      </c>
      <c r="R23" s="5">
        <f t="shared" si="15"/>
        <v>1.9</v>
      </c>
      <c r="S23" s="5">
        <f t="shared" si="16"/>
        <v>3.8</v>
      </c>
      <c r="T23" s="6">
        <f t="shared" si="17"/>
        <v>0</v>
      </c>
      <c r="U23" s="6">
        <f t="shared" si="18"/>
        <v>0</v>
      </c>
      <c r="V23" s="6">
        <f>AR23+AX23+BD23+BJ23+BP23+BV23+CB23+CH23</f>
        <v>0</v>
      </c>
      <c r="W23" s="6">
        <f>AU23+BA23+BG23+BM23+BS23+BY23+CE23+CE23+CK23</f>
        <v>0</v>
      </c>
      <c r="X23" s="6">
        <f t="shared" si="21"/>
        <v>0</v>
      </c>
      <c r="Y23" s="6">
        <f t="shared" si="22"/>
        <v>0</v>
      </c>
      <c r="Z23" s="6">
        <f t="shared" si="23"/>
        <v>0</v>
      </c>
      <c r="AA23" s="6">
        <f t="shared" si="24"/>
        <v>0</v>
      </c>
      <c r="AB23" s="178">
        <f>D23+L23+T23</f>
        <v>0</v>
      </c>
      <c r="AC23" s="178">
        <f>E23+M23+U23</f>
        <v>0</v>
      </c>
      <c r="AD23" s="178">
        <f t="shared" si="31"/>
        <v>352.04799999999989</v>
      </c>
      <c r="AE23" s="178">
        <f t="shared" si="31"/>
        <v>536.827</v>
      </c>
      <c r="AF23" s="178">
        <f t="shared" si="31"/>
        <v>0</v>
      </c>
      <c r="AG23" s="178">
        <f t="shared" si="31"/>
        <v>0</v>
      </c>
      <c r="AH23" s="178">
        <f t="shared" si="32"/>
        <v>352.04799999999989</v>
      </c>
      <c r="AI23" s="178">
        <f t="shared" si="33"/>
        <v>536.827</v>
      </c>
      <c r="AJ23" s="7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0</v>
      </c>
      <c r="BY23" s="8">
        <v>0</v>
      </c>
      <c r="BZ23" s="9">
        <v>350.14799999999991</v>
      </c>
      <c r="CA23" s="9">
        <v>1.9</v>
      </c>
      <c r="CB23" s="8">
        <v>0</v>
      </c>
      <c r="CC23" s="9">
        <v>533.02700000000004</v>
      </c>
      <c r="CD23" s="9">
        <v>3.8</v>
      </c>
      <c r="CE23" s="8">
        <v>0</v>
      </c>
      <c r="CF23" s="8">
        <v>0</v>
      </c>
      <c r="CG23" s="8">
        <v>0</v>
      </c>
      <c r="CH23" s="8">
        <v>0</v>
      </c>
      <c r="CI23" s="8">
        <v>0</v>
      </c>
      <c r="CJ23" s="8">
        <v>0</v>
      </c>
      <c r="CK23" s="8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W23" s="10">
        <v>0</v>
      </c>
      <c r="CY23" s="12">
        <f t="shared" si="27"/>
        <v>0</v>
      </c>
      <c r="CZ23" s="13">
        <v>536.82700000000034</v>
      </c>
      <c r="DA23" s="12">
        <f t="shared" si="28"/>
        <v>0</v>
      </c>
    </row>
    <row r="24" spans="1:105" ht="18.95" customHeight="1" x14ac:dyDescent="0.4">
      <c r="A24" s="1" t="s">
        <v>56</v>
      </c>
      <c r="B24" s="2" t="s">
        <v>57</v>
      </c>
      <c r="C24" s="3">
        <v>412.553</v>
      </c>
      <c r="D24" s="4">
        <f t="shared" si="1"/>
        <v>3.3029999999999999</v>
      </c>
      <c r="E24" s="4">
        <f t="shared" si="2"/>
        <v>7.995000000000001</v>
      </c>
      <c r="F24" s="4">
        <f t="shared" si="34"/>
        <v>397.50599999999997</v>
      </c>
      <c r="G24" s="4">
        <f t="shared" si="35"/>
        <v>641.68400000000008</v>
      </c>
      <c r="H24" s="4">
        <f t="shared" si="36"/>
        <v>0</v>
      </c>
      <c r="I24" s="4">
        <f t="shared" si="37"/>
        <v>0</v>
      </c>
      <c r="J24" s="4">
        <f t="shared" ref="J24:J37" si="40">D24+F24+H24</f>
        <v>400.80899999999997</v>
      </c>
      <c r="K24" s="4">
        <f t="shared" ref="K24:K37" si="41">E24+G24+I24</f>
        <v>649.67900000000009</v>
      </c>
      <c r="L24" s="5">
        <f>AK24</f>
        <v>0</v>
      </c>
      <c r="M24" s="5">
        <f>AN24</f>
        <v>0</v>
      </c>
      <c r="N24" s="5">
        <f t="shared" si="29"/>
        <v>11.744</v>
      </c>
      <c r="O24" s="5">
        <f t="shared" si="30"/>
        <v>11.744</v>
      </c>
      <c r="P24" s="5">
        <f t="shared" si="38"/>
        <v>0</v>
      </c>
      <c r="Q24" s="5">
        <f t="shared" si="39"/>
        <v>0</v>
      </c>
      <c r="R24" s="5">
        <f t="shared" si="15"/>
        <v>11.744</v>
      </c>
      <c r="S24" s="5">
        <f t="shared" si="16"/>
        <v>11.744</v>
      </c>
      <c r="T24" s="6">
        <f t="shared" ref="T24:T41" si="42">AL24</f>
        <v>0</v>
      </c>
      <c r="U24" s="6">
        <f t="shared" ref="U24:U41" si="43">AO24</f>
        <v>0</v>
      </c>
      <c r="V24" s="6">
        <f t="shared" ref="V24:V33" si="44">AR24+AX24+BD24+BJ24+BP24+BV24+CB24+CH24</f>
        <v>0</v>
      </c>
      <c r="W24" s="6">
        <f t="shared" ref="W24:W33" si="45">AU24+BA24+BG24+BM24+BS24+BY24+CE24+CE24+CK24</f>
        <v>0</v>
      </c>
      <c r="X24" s="6">
        <f>CN24</f>
        <v>0</v>
      </c>
      <c r="Y24" s="6">
        <f>CQ24</f>
        <v>0</v>
      </c>
      <c r="Z24" s="6">
        <f t="shared" si="23"/>
        <v>0</v>
      </c>
      <c r="AA24" s="6">
        <f t="shared" si="24"/>
        <v>0</v>
      </c>
      <c r="AB24" s="178">
        <f t="shared" ref="AB24:AC35" si="46">D24+L24+T24</f>
        <v>3.3029999999999999</v>
      </c>
      <c r="AC24" s="178">
        <f t="shared" si="46"/>
        <v>7.995000000000001</v>
      </c>
      <c r="AD24" s="178">
        <f t="shared" si="31"/>
        <v>409.25</v>
      </c>
      <c r="AE24" s="178">
        <f t="shared" si="31"/>
        <v>653.42800000000011</v>
      </c>
      <c r="AF24" s="178">
        <f t="shared" si="31"/>
        <v>0</v>
      </c>
      <c r="AG24" s="178">
        <f t="shared" si="31"/>
        <v>0</v>
      </c>
      <c r="AH24" s="178">
        <f t="shared" si="32"/>
        <v>412.553</v>
      </c>
      <c r="AI24" s="178">
        <f t="shared" si="33"/>
        <v>661.42300000000012</v>
      </c>
      <c r="AJ24" s="7">
        <v>3.3029999999999999</v>
      </c>
      <c r="AK24" s="8">
        <v>0</v>
      </c>
      <c r="AL24" s="8">
        <v>0</v>
      </c>
      <c r="AM24" s="9">
        <v>7.995000000000001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9">
        <v>397.50599999999997</v>
      </c>
      <c r="CA24" s="9">
        <v>11.744</v>
      </c>
      <c r="CB24" s="8">
        <v>0</v>
      </c>
      <c r="CC24" s="9">
        <v>641.68400000000008</v>
      </c>
      <c r="CD24" s="9">
        <v>11.744</v>
      </c>
      <c r="CE24" s="8">
        <v>0</v>
      </c>
      <c r="CF24" s="8">
        <v>0</v>
      </c>
      <c r="CG24" s="8">
        <v>0</v>
      </c>
      <c r="CH24" s="8">
        <v>0</v>
      </c>
      <c r="CI24" s="8">
        <v>0</v>
      </c>
      <c r="CJ24" s="8">
        <v>0</v>
      </c>
      <c r="CK24" s="8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Y24" s="12">
        <f t="shared" si="27"/>
        <v>0</v>
      </c>
      <c r="CZ24" s="13">
        <v>661.42300000000012</v>
      </c>
      <c r="DA24" s="12">
        <f t="shared" si="28"/>
        <v>0</v>
      </c>
    </row>
    <row r="25" spans="1:105" ht="18.95" customHeight="1" x14ac:dyDescent="0.4">
      <c r="A25" s="1" t="s">
        <v>58</v>
      </c>
      <c r="B25" s="2" t="s">
        <v>59</v>
      </c>
      <c r="C25" s="3">
        <v>378.49099999999993</v>
      </c>
      <c r="D25" s="4">
        <f t="shared" si="1"/>
        <v>6.2519999999999989</v>
      </c>
      <c r="E25" s="4">
        <f t="shared" si="2"/>
        <v>17.374000000000002</v>
      </c>
      <c r="F25" s="4">
        <f t="shared" si="34"/>
        <v>372.23899999999998</v>
      </c>
      <c r="G25" s="4">
        <f t="shared" si="35"/>
        <v>704.15100000000007</v>
      </c>
      <c r="H25" s="4">
        <f t="shared" si="36"/>
        <v>0</v>
      </c>
      <c r="I25" s="4">
        <f t="shared" si="37"/>
        <v>0</v>
      </c>
      <c r="J25" s="4">
        <f t="shared" si="40"/>
        <v>378.49099999999999</v>
      </c>
      <c r="K25" s="4">
        <f t="shared" si="41"/>
        <v>721.52500000000009</v>
      </c>
      <c r="L25" s="5">
        <f t="shared" ref="L25:L39" si="47">AK25</f>
        <v>0</v>
      </c>
      <c r="M25" s="5">
        <f t="shared" ref="M25:M39" si="48">AN25</f>
        <v>0</v>
      </c>
      <c r="N25" s="5">
        <f t="shared" si="29"/>
        <v>0</v>
      </c>
      <c r="O25" s="5">
        <f t="shared" si="30"/>
        <v>0</v>
      </c>
      <c r="P25" s="5">
        <f t="shared" si="38"/>
        <v>0</v>
      </c>
      <c r="Q25" s="5">
        <f t="shared" si="39"/>
        <v>0</v>
      </c>
      <c r="R25" s="5">
        <f t="shared" si="15"/>
        <v>0</v>
      </c>
      <c r="S25" s="5">
        <f t="shared" si="16"/>
        <v>0</v>
      </c>
      <c r="T25" s="6">
        <f t="shared" si="42"/>
        <v>0</v>
      </c>
      <c r="U25" s="6">
        <f t="shared" si="43"/>
        <v>0</v>
      </c>
      <c r="V25" s="6">
        <f t="shared" si="44"/>
        <v>0</v>
      </c>
      <c r="W25" s="6">
        <f t="shared" si="45"/>
        <v>0</v>
      </c>
      <c r="X25" s="6">
        <f t="shared" ref="X25:X42" si="49">CN25</f>
        <v>0</v>
      </c>
      <c r="Y25" s="6">
        <f t="shared" ref="Y25:Y42" si="50">CQ25</f>
        <v>0</v>
      </c>
      <c r="Z25" s="6">
        <f t="shared" ref="Z25:Z46" si="51">T25+V25+X25</f>
        <v>0</v>
      </c>
      <c r="AA25" s="6">
        <f t="shared" ref="AA25:AA46" si="52">U25+W25+Y25</f>
        <v>0</v>
      </c>
      <c r="AB25" s="178">
        <f t="shared" si="46"/>
        <v>6.2519999999999989</v>
      </c>
      <c r="AC25" s="178">
        <f t="shared" si="46"/>
        <v>17.374000000000002</v>
      </c>
      <c r="AD25" s="178">
        <f t="shared" si="31"/>
        <v>372.23899999999998</v>
      </c>
      <c r="AE25" s="178">
        <f t="shared" si="31"/>
        <v>704.15100000000007</v>
      </c>
      <c r="AF25" s="178">
        <f t="shared" si="31"/>
        <v>0</v>
      </c>
      <c r="AG25" s="178">
        <f t="shared" si="31"/>
        <v>0</v>
      </c>
      <c r="AH25" s="178">
        <f t="shared" si="32"/>
        <v>378.49099999999999</v>
      </c>
      <c r="AI25" s="178">
        <f t="shared" si="33"/>
        <v>721.52500000000009</v>
      </c>
      <c r="AJ25" s="7">
        <v>6.2519999999999989</v>
      </c>
      <c r="AK25" s="8">
        <v>0</v>
      </c>
      <c r="AL25" s="8">
        <v>0</v>
      </c>
      <c r="AM25" s="9">
        <v>17.374000000000002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9">
        <v>362.63799999999998</v>
      </c>
      <c r="CA25" s="8">
        <v>0</v>
      </c>
      <c r="CB25" s="8">
        <v>0</v>
      </c>
      <c r="CC25" s="9">
        <v>679.84400000000005</v>
      </c>
      <c r="CD25" s="8">
        <v>0</v>
      </c>
      <c r="CE25" s="8">
        <v>0</v>
      </c>
      <c r="CF25" s="9">
        <v>9.6010000000000009</v>
      </c>
      <c r="CG25" s="8">
        <v>0</v>
      </c>
      <c r="CH25" s="8">
        <v>0</v>
      </c>
      <c r="CI25" s="9">
        <v>24.307000000000002</v>
      </c>
      <c r="CJ25" s="8">
        <v>0</v>
      </c>
      <c r="CK25" s="8">
        <v>0</v>
      </c>
      <c r="CL25" s="10">
        <v>0</v>
      </c>
      <c r="CM25" s="10">
        <v>0</v>
      </c>
      <c r="CN25" s="10">
        <v>0</v>
      </c>
      <c r="CO25" s="10">
        <v>0</v>
      </c>
      <c r="CP25" s="10">
        <v>0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Y25" s="12">
        <f t="shared" si="27"/>
        <v>0</v>
      </c>
      <c r="CZ25" s="13">
        <v>721.52499999999998</v>
      </c>
      <c r="DA25" s="12">
        <f t="shared" si="28"/>
        <v>0</v>
      </c>
    </row>
    <row r="26" spans="1:105" ht="18.95" customHeight="1" x14ac:dyDescent="0.4">
      <c r="A26" s="1" t="s">
        <v>60</v>
      </c>
      <c r="B26" s="2" t="s">
        <v>61</v>
      </c>
      <c r="C26" s="3">
        <v>400.88800000000009</v>
      </c>
      <c r="D26" s="4">
        <f>AJ26</f>
        <v>16.676000000000002</v>
      </c>
      <c r="E26" s="4">
        <f>AM26</f>
        <v>57.241999999999997</v>
      </c>
      <c r="F26" s="4">
        <f t="shared" si="34"/>
        <v>371.13499999999993</v>
      </c>
      <c r="G26" s="4">
        <f t="shared" si="35"/>
        <v>547.38499999999999</v>
      </c>
      <c r="H26" s="4">
        <f t="shared" si="36"/>
        <v>0</v>
      </c>
      <c r="I26" s="4">
        <f t="shared" si="37"/>
        <v>0</v>
      </c>
      <c r="J26" s="4">
        <f t="shared" si="40"/>
        <v>387.81099999999992</v>
      </c>
      <c r="K26" s="4">
        <f t="shared" si="41"/>
        <v>604.62699999999995</v>
      </c>
      <c r="L26" s="5">
        <f t="shared" si="47"/>
        <v>8.8339999999999996</v>
      </c>
      <c r="M26" s="5">
        <f t="shared" si="48"/>
        <v>18.519000000000002</v>
      </c>
      <c r="N26" s="5">
        <f t="shared" si="29"/>
        <v>4.2430000000000003</v>
      </c>
      <c r="O26" s="5">
        <f t="shared" si="30"/>
        <v>8.6559999999999988</v>
      </c>
      <c r="P26" s="5">
        <f t="shared" si="38"/>
        <v>0</v>
      </c>
      <c r="Q26" s="5">
        <f t="shared" si="39"/>
        <v>0</v>
      </c>
      <c r="R26" s="5">
        <f t="shared" si="15"/>
        <v>13.077</v>
      </c>
      <c r="S26" s="5">
        <f t="shared" si="16"/>
        <v>27.175000000000001</v>
      </c>
      <c r="T26" s="6">
        <f t="shared" si="42"/>
        <v>0</v>
      </c>
      <c r="U26" s="6">
        <f t="shared" si="43"/>
        <v>0</v>
      </c>
      <c r="V26" s="6">
        <f t="shared" si="44"/>
        <v>0</v>
      </c>
      <c r="W26" s="6">
        <f t="shared" si="45"/>
        <v>0</v>
      </c>
      <c r="X26" s="6">
        <f t="shared" si="49"/>
        <v>0</v>
      </c>
      <c r="Y26" s="6">
        <f t="shared" si="50"/>
        <v>0</v>
      </c>
      <c r="Z26" s="6">
        <f t="shared" si="51"/>
        <v>0</v>
      </c>
      <c r="AA26" s="6">
        <f t="shared" si="52"/>
        <v>0</v>
      </c>
      <c r="AB26" s="178">
        <f t="shared" si="46"/>
        <v>25.51</v>
      </c>
      <c r="AC26" s="178">
        <f t="shared" si="46"/>
        <v>75.760999999999996</v>
      </c>
      <c r="AD26" s="178">
        <f t="shared" si="31"/>
        <v>375.37799999999993</v>
      </c>
      <c r="AE26" s="178">
        <f t="shared" si="31"/>
        <v>556.04099999999994</v>
      </c>
      <c r="AF26" s="178">
        <f t="shared" si="31"/>
        <v>0</v>
      </c>
      <c r="AG26" s="178">
        <f t="shared" si="31"/>
        <v>0</v>
      </c>
      <c r="AH26" s="178">
        <f t="shared" si="32"/>
        <v>400.88799999999992</v>
      </c>
      <c r="AI26" s="178">
        <f t="shared" si="33"/>
        <v>631.80199999999991</v>
      </c>
      <c r="AJ26" s="7">
        <v>16.676000000000002</v>
      </c>
      <c r="AK26" s="9">
        <v>8.8339999999999996</v>
      </c>
      <c r="AL26" s="8">
        <v>0</v>
      </c>
      <c r="AM26" s="9">
        <v>57.241999999999997</v>
      </c>
      <c r="AN26" s="9">
        <v>18.519000000000002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9">
        <v>6.1050000000000004</v>
      </c>
      <c r="BI26" s="8">
        <v>0</v>
      </c>
      <c r="BJ26" s="8">
        <v>0</v>
      </c>
      <c r="BK26" s="9">
        <v>6.1050000000000004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9">
        <v>365.02999999999992</v>
      </c>
      <c r="CA26" s="9">
        <v>4.2430000000000003</v>
      </c>
      <c r="CB26" s="8">
        <v>0</v>
      </c>
      <c r="CC26" s="9">
        <v>541.28</v>
      </c>
      <c r="CD26" s="9">
        <v>8.6559999999999988</v>
      </c>
      <c r="CE26" s="8">
        <v>0</v>
      </c>
      <c r="CF26" s="8">
        <v>0</v>
      </c>
      <c r="CG26" s="8">
        <v>0</v>
      </c>
      <c r="CH26" s="8">
        <v>0</v>
      </c>
      <c r="CI26" s="8">
        <v>0</v>
      </c>
      <c r="CJ26" s="8">
        <v>0</v>
      </c>
      <c r="CK26" s="8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Y26" s="12">
        <f t="shared" si="27"/>
        <v>0</v>
      </c>
      <c r="CZ26" s="13">
        <v>631.80199999999979</v>
      </c>
      <c r="DA26" s="12">
        <f t="shared" si="28"/>
        <v>0</v>
      </c>
    </row>
    <row r="27" spans="1:105" ht="18.95" customHeight="1" x14ac:dyDescent="0.4">
      <c r="A27" s="1" t="s">
        <v>62</v>
      </c>
      <c r="B27" s="2" t="s">
        <v>63</v>
      </c>
      <c r="C27" s="3">
        <v>328.49799999999993</v>
      </c>
      <c r="D27" s="4">
        <f t="shared" ref="D27:D38" si="53">AJ27</f>
        <v>66.65100000000001</v>
      </c>
      <c r="E27" s="4">
        <f t="shared" ref="E27:E38" si="54">AM27</f>
        <v>221.99599999999998</v>
      </c>
      <c r="F27" s="4">
        <f t="shared" si="34"/>
        <v>237.03</v>
      </c>
      <c r="G27" s="4">
        <f t="shared" si="35"/>
        <v>353.29899999999998</v>
      </c>
      <c r="H27" s="4">
        <f t="shared" si="36"/>
        <v>0</v>
      </c>
      <c r="I27" s="4">
        <f t="shared" si="37"/>
        <v>0</v>
      </c>
      <c r="J27" s="4">
        <f t="shared" si="40"/>
        <v>303.68100000000004</v>
      </c>
      <c r="K27" s="4">
        <f t="shared" si="41"/>
        <v>575.29499999999996</v>
      </c>
      <c r="L27" s="5">
        <f t="shared" si="47"/>
        <v>0</v>
      </c>
      <c r="M27" s="5">
        <f t="shared" si="48"/>
        <v>0</v>
      </c>
      <c r="N27" s="5">
        <f t="shared" si="29"/>
        <v>24.817</v>
      </c>
      <c r="O27" s="5">
        <f t="shared" si="30"/>
        <v>25.032</v>
      </c>
      <c r="P27" s="5">
        <f t="shared" si="38"/>
        <v>0</v>
      </c>
      <c r="Q27" s="5">
        <f t="shared" si="39"/>
        <v>0</v>
      </c>
      <c r="R27" s="5">
        <f>L27+N27+P27</f>
        <v>24.817</v>
      </c>
      <c r="S27" s="5">
        <f>M27+O27+Q27</f>
        <v>25.032</v>
      </c>
      <c r="T27" s="6">
        <f t="shared" si="42"/>
        <v>0</v>
      </c>
      <c r="U27" s="6">
        <f t="shared" si="43"/>
        <v>0</v>
      </c>
      <c r="V27" s="6">
        <f t="shared" si="44"/>
        <v>0</v>
      </c>
      <c r="W27" s="6">
        <f t="shared" si="45"/>
        <v>0</v>
      </c>
      <c r="X27" s="6">
        <f t="shared" si="49"/>
        <v>0</v>
      </c>
      <c r="Y27" s="6">
        <f t="shared" si="50"/>
        <v>0</v>
      </c>
      <c r="Z27" s="6">
        <f t="shared" si="51"/>
        <v>0</v>
      </c>
      <c r="AA27" s="6">
        <f t="shared" si="52"/>
        <v>0</v>
      </c>
      <c r="AB27" s="178">
        <f t="shared" si="46"/>
        <v>66.65100000000001</v>
      </c>
      <c r="AC27" s="178">
        <f t="shared" si="46"/>
        <v>221.99599999999998</v>
      </c>
      <c r="AD27" s="178">
        <f t="shared" si="31"/>
        <v>261.84699999999998</v>
      </c>
      <c r="AE27" s="178">
        <f t="shared" si="31"/>
        <v>378.33099999999996</v>
      </c>
      <c r="AF27" s="178">
        <f t="shared" si="31"/>
        <v>0</v>
      </c>
      <c r="AG27" s="178">
        <f t="shared" si="31"/>
        <v>0</v>
      </c>
      <c r="AH27" s="178">
        <f t="shared" si="32"/>
        <v>328.49799999999999</v>
      </c>
      <c r="AI27" s="178">
        <f t="shared" si="33"/>
        <v>600.327</v>
      </c>
      <c r="AJ27" s="7">
        <v>66.65100000000001</v>
      </c>
      <c r="AK27" s="8">
        <v>0</v>
      </c>
      <c r="AL27" s="8">
        <v>0</v>
      </c>
      <c r="AM27" s="9">
        <v>221.99599999999998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0</v>
      </c>
      <c r="BY27" s="8">
        <v>0</v>
      </c>
      <c r="BZ27" s="9">
        <v>237.03</v>
      </c>
      <c r="CA27" s="9">
        <v>24.817</v>
      </c>
      <c r="CB27" s="8">
        <v>0</v>
      </c>
      <c r="CC27" s="9">
        <v>353.29899999999998</v>
      </c>
      <c r="CD27" s="9">
        <v>25.032</v>
      </c>
      <c r="CE27" s="8">
        <v>0</v>
      </c>
      <c r="CF27" s="8">
        <v>0</v>
      </c>
      <c r="CG27" s="8">
        <v>0</v>
      </c>
      <c r="CH27" s="8">
        <v>0</v>
      </c>
      <c r="CI27" s="8">
        <v>0</v>
      </c>
      <c r="CJ27" s="8">
        <v>0</v>
      </c>
      <c r="CK27" s="8">
        <v>0</v>
      </c>
      <c r="CL27" s="10">
        <v>0</v>
      </c>
      <c r="CM27" s="10">
        <v>0</v>
      </c>
      <c r="CN27" s="10">
        <v>0</v>
      </c>
      <c r="CO27" s="10">
        <v>0</v>
      </c>
      <c r="CP27" s="10">
        <v>0</v>
      </c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0">
        <v>0</v>
      </c>
      <c r="CW27" s="10">
        <v>0</v>
      </c>
      <c r="CY27" s="12">
        <f t="shared" si="27"/>
        <v>0</v>
      </c>
      <c r="CZ27" s="13">
        <v>600.32700000000023</v>
      </c>
      <c r="DA27" s="12">
        <f t="shared" si="28"/>
        <v>0</v>
      </c>
    </row>
    <row r="28" spans="1:105" ht="18.95" customHeight="1" x14ac:dyDescent="0.4">
      <c r="A28" s="1" t="s">
        <v>64</v>
      </c>
      <c r="B28" s="2" t="s">
        <v>65</v>
      </c>
      <c r="C28" s="3">
        <v>283.48400000000004</v>
      </c>
      <c r="D28" s="4">
        <f t="shared" si="53"/>
        <v>2.6849999999999996</v>
      </c>
      <c r="E28" s="4">
        <f t="shared" si="54"/>
        <v>8.3659999999999997</v>
      </c>
      <c r="F28" s="4">
        <f t="shared" si="34"/>
        <v>278.74400000000003</v>
      </c>
      <c r="G28" s="4">
        <f t="shared" si="35"/>
        <v>504.42099999999994</v>
      </c>
      <c r="H28" s="4">
        <f t="shared" si="36"/>
        <v>0</v>
      </c>
      <c r="I28" s="4">
        <f t="shared" si="37"/>
        <v>0</v>
      </c>
      <c r="J28" s="4">
        <f t="shared" si="40"/>
        <v>281.42900000000003</v>
      </c>
      <c r="K28" s="4">
        <f t="shared" si="41"/>
        <v>512.78699999999992</v>
      </c>
      <c r="L28" s="5">
        <f t="shared" si="47"/>
        <v>0</v>
      </c>
      <c r="M28" s="5">
        <f t="shared" si="48"/>
        <v>0</v>
      </c>
      <c r="N28" s="5">
        <f t="shared" si="29"/>
        <v>2.0550000000000002</v>
      </c>
      <c r="O28" s="5">
        <f t="shared" si="30"/>
        <v>14.323</v>
      </c>
      <c r="P28" s="5">
        <f t="shared" si="38"/>
        <v>0</v>
      </c>
      <c r="Q28" s="5">
        <f t="shared" si="39"/>
        <v>0</v>
      </c>
      <c r="R28" s="5">
        <f t="shared" ref="R28:R44" si="55">L28+N28+P28</f>
        <v>2.0550000000000002</v>
      </c>
      <c r="S28" s="5">
        <f t="shared" ref="S28:S44" si="56">M28+O28+Q28</f>
        <v>14.323</v>
      </c>
      <c r="T28" s="6">
        <f t="shared" si="42"/>
        <v>0</v>
      </c>
      <c r="U28" s="6">
        <f t="shared" si="43"/>
        <v>0</v>
      </c>
      <c r="V28" s="6">
        <f t="shared" si="44"/>
        <v>0</v>
      </c>
      <c r="W28" s="6">
        <f t="shared" si="45"/>
        <v>0</v>
      </c>
      <c r="X28" s="6">
        <f t="shared" si="49"/>
        <v>0</v>
      </c>
      <c r="Y28" s="6">
        <f t="shared" si="50"/>
        <v>0</v>
      </c>
      <c r="Z28" s="6">
        <f t="shared" si="51"/>
        <v>0</v>
      </c>
      <c r="AA28" s="6">
        <f t="shared" si="52"/>
        <v>0</v>
      </c>
      <c r="AB28" s="178">
        <f t="shared" si="46"/>
        <v>2.6849999999999996</v>
      </c>
      <c r="AC28" s="178">
        <f t="shared" si="46"/>
        <v>8.3659999999999997</v>
      </c>
      <c r="AD28" s="178">
        <f t="shared" si="31"/>
        <v>280.79900000000004</v>
      </c>
      <c r="AE28" s="178">
        <f t="shared" si="31"/>
        <v>518.74399999999991</v>
      </c>
      <c r="AF28" s="178">
        <f t="shared" si="31"/>
        <v>0</v>
      </c>
      <c r="AG28" s="178">
        <f t="shared" si="31"/>
        <v>0</v>
      </c>
      <c r="AH28" s="178">
        <f t="shared" si="32"/>
        <v>283.48400000000004</v>
      </c>
      <c r="AI28" s="178">
        <f t="shared" si="33"/>
        <v>527.1099999999999</v>
      </c>
      <c r="AJ28" s="7">
        <v>2.6849999999999996</v>
      </c>
      <c r="AK28" s="8">
        <v>0</v>
      </c>
      <c r="AL28" s="8">
        <v>0</v>
      </c>
      <c r="AM28" s="9">
        <v>8.3659999999999997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9">
        <v>278.74400000000003</v>
      </c>
      <c r="CA28" s="9">
        <v>2.0550000000000002</v>
      </c>
      <c r="CB28" s="8">
        <v>0</v>
      </c>
      <c r="CC28" s="9">
        <v>504.42099999999994</v>
      </c>
      <c r="CD28" s="9">
        <v>14.323</v>
      </c>
      <c r="CE28" s="8">
        <v>0</v>
      </c>
      <c r="CF28" s="8">
        <v>0</v>
      </c>
      <c r="CG28" s="8">
        <v>0</v>
      </c>
      <c r="CH28" s="8">
        <v>0</v>
      </c>
      <c r="CI28" s="8">
        <v>0</v>
      </c>
      <c r="CJ28" s="8">
        <v>0</v>
      </c>
      <c r="CK28" s="8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Y28" s="12">
        <f t="shared" si="27"/>
        <v>0</v>
      </c>
      <c r="CZ28" s="13">
        <v>527.1099999999999</v>
      </c>
      <c r="DA28" s="12">
        <f>AI28-CZ28</f>
        <v>0</v>
      </c>
    </row>
    <row r="29" spans="1:105" ht="18.95" customHeight="1" x14ac:dyDescent="0.4">
      <c r="A29" s="1" t="s">
        <v>66</v>
      </c>
      <c r="B29" s="2" t="s">
        <v>67</v>
      </c>
      <c r="C29" s="3">
        <v>443.14400000000001</v>
      </c>
      <c r="D29" s="4">
        <f t="shared" si="53"/>
        <v>2.6879999999999997</v>
      </c>
      <c r="E29" s="4">
        <f t="shared" si="54"/>
        <v>10.309999999999999</v>
      </c>
      <c r="F29" s="4">
        <f t="shared" si="34"/>
        <v>436.49600000000004</v>
      </c>
      <c r="G29" s="4">
        <f t="shared" si="35"/>
        <v>693.27900000000011</v>
      </c>
      <c r="H29" s="4">
        <f t="shared" si="36"/>
        <v>0</v>
      </c>
      <c r="I29" s="4">
        <f t="shared" si="37"/>
        <v>0</v>
      </c>
      <c r="J29" s="4">
        <f t="shared" si="40"/>
        <v>439.18400000000003</v>
      </c>
      <c r="K29" s="4">
        <f t="shared" si="41"/>
        <v>703.58900000000006</v>
      </c>
      <c r="L29" s="5">
        <f t="shared" si="47"/>
        <v>0.85799999999999998</v>
      </c>
      <c r="M29" s="5">
        <f t="shared" si="48"/>
        <v>1.819</v>
      </c>
      <c r="N29" s="5">
        <f t="shared" si="29"/>
        <v>3.1019999999999999</v>
      </c>
      <c r="O29" s="5">
        <f t="shared" si="30"/>
        <v>6.4609999999999994</v>
      </c>
      <c r="P29" s="5">
        <f t="shared" si="38"/>
        <v>0</v>
      </c>
      <c r="Q29" s="5">
        <f t="shared" si="39"/>
        <v>0</v>
      </c>
      <c r="R29" s="5">
        <f t="shared" si="55"/>
        <v>3.96</v>
      </c>
      <c r="S29" s="5">
        <f t="shared" si="56"/>
        <v>8.2799999999999994</v>
      </c>
      <c r="T29" s="6">
        <f t="shared" si="42"/>
        <v>0</v>
      </c>
      <c r="U29" s="6">
        <f t="shared" si="43"/>
        <v>0</v>
      </c>
      <c r="V29" s="6">
        <f t="shared" si="44"/>
        <v>0</v>
      </c>
      <c r="W29" s="6">
        <f t="shared" si="45"/>
        <v>0</v>
      </c>
      <c r="X29" s="6">
        <f t="shared" si="49"/>
        <v>0</v>
      </c>
      <c r="Y29" s="6">
        <f t="shared" si="50"/>
        <v>0</v>
      </c>
      <c r="Z29" s="6">
        <f t="shared" si="51"/>
        <v>0</v>
      </c>
      <c r="AA29" s="6">
        <f t="shared" si="52"/>
        <v>0</v>
      </c>
      <c r="AB29" s="178">
        <f t="shared" si="46"/>
        <v>3.5459999999999998</v>
      </c>
      <c r="AC29" s="178">
        <f t="shared" si="46"/>
        <v>12.128999999999998</v>
      </c>
      <c r="AD29" s="178">
        <f t="shared" si="31"/>
        <v>439.59800000000001</v>
      </c>
      <c r="AE29" s="178">
        <f t="shared" si="31"/>
        <v>699.74000000000012</v>
      </c>
      <c r="AF29" s="178">
        <f t="shared" si="31"/>
        <v>0</v>
      </c>
      <c r="AG29" s="178">
        <f t="shared" si="31"/>
        <v>0</v>
      </c>
      <c r="AH29" s="178">
        <f t="shared" si="32"/>
        <v>443.14400000000001</v>
      </c>
      <c r="AI29" s="178">
        <f t="shared" si="33"/>
        <v>711.86900000000014</v>
      </c>
      <c r="AJ29" s="7">
        <v>2.6879999999999997</v>
      </c>
      <c r="AK29" s="9">
        <v>0.85799999999999998</v>
      </c>
      <c r="AL29" s="8">
        <v>0</v>
      </c>
      <c r="AM29" s="9">
        <v>10.309999999999999</v>
      </c>
      <c r="AN29" s="9">
        <v>1.819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9">
        <v>436.49600000000004</v>
      </c>
      <c r="CA29" s="9">
        <v>3.1019999999999999</v>
      </c>
      <c r="CB29" s="8">
        <v>0</v>
      </c>
      <c r="CC29" s="9">
        <v>693.27900000000011</v>
      </c>
      <c r="CD29" s="9">
        <v>6.4609999999999994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Y29" s="12">
        <f t="shared" si="27"/>
        <v>0</v>
      </c>
      <c r="CZ29" s="13">
        <v>711.86899999999991</v>
      </c>
      <c r="DA29" s="12">
        <f t="shared" si="28"/>
        <v>0</v>
      </c>
    </row>
    <row r="30" spans="1:105" ht="18.95" customHeight="1" x14ac:dyDescent="0.4">
      <c r="A30" s="1" t="s">
        <v>68</v>
      </c>
      <c r="B30" s="2" t="s">
        <v>69</v>
      </c>
      <c r="C30" s="3">
        <v>204.24999999999994</v>
      </c>
      <c r="D30" s="4">
        <f t="shared" si="53"/>
        <v>66.899000000000015</v>
      </c>
      <c r="E30" s="4">
        <f t="shared" si="54"/>
        <v>277.46999999999991</v>
      </c>
      <c r="F30" s="4">
        <f t="shared" si="34"/>
        <v>137.351</v>
      </c>
      <c r="G30" s="4">
        <f t="shared" si="35"/>
        <v>289.57399999999984</v>
      </c>
      <c r="H30" s="4">
        <f t="shared" si="36"/>
        <v>0</v>
      </c>
      <c r="I30" s="4">
        <f t="shared" si="37"/>
        <v>0</v>
      </c>
      <c r="J30" s="4">
        <f t="shared" si="40"/>
        <v>204.25</v>
      </c>
      <c r="K30" s="4">
        <f t="shared" si="41"/>
        <v>567.04399999999976</v>
      </c>
      <c r="L30" s="5">
        <f t="shared" si="47"/>
        <v>0</v>
      </c>
      <c r="M30" s="5">
        <f t="shared" si="48"/>
        <v>0</v>
      </c>
      <c r="N30" s="5">
        <f t="shared" si="29"/>
        <v>0</v>
      </c>
      <c r="O30" s="5">
        <f t="shared" si="30"/>
        <v>0</v>
      </c>
      <c r="P30" s="5">
        <f t="shared" si="38"/>
        <v>0</v>
      </c>
      <c r="Q30" s="5">
        <f t="shared" si="39"/>
        <v>0</v>
      </c>
      <c r="R30" s="5">
        <f t="shared" si="55"/>
        <v>0</v>
      </c>
      <c r="S30" s="5">
        <f t="shared" si="56"/>
        <v>0</v>
      </c>
      <c r="T30" s="6">
        <f t="shared" si="42"/>
        <v>0</v>
      </c>
      <c r="U30" s="6">
        <f t="shared" si="43"/>
        <v>0</v>
      </c>
      <c r="V30" s="6">
        <f t="shared" si="44"/>
        <v>0</v>
      </c>
      <c r="W30" s="6">
        <f t="shared" si="45"/>
        <v>0</v>
      </c>
      <c r="X30" s="6">
        <f t="shared" si="49"/>
        <v>0</v>
      </c>
      <c r="Y30" s="6">
        <f t="shared" si="50"/>
        <v>0</v>
      </c>
      <c r="Z30" s="6">
        <f t="shared" si="51"/>
        <v>0</v>
      </c>
      <c r="AA30" s="6">
        <f t="shared" si="52"/>
        <v>0</v>
      </c>
      <c r="AB30" s="178">
        <f t="shared" si="46"/>
        <v>66.899000000000015</v>
      </c>
      <c r="AC30" s="178">
        <f t="shared" si="46"/>
        <v>277.46999999999991</v>
      </c>
      <c r="AD30" s="178">
        <f t="shared" si="31"/>
        <v>137.351</v>
      </c>
      <c r="AE30" s="178">
        <f t="shared" si="31"/>
        <v>289.57399999999984</v>
      </c>
      <c r="AF30" s="178">
        <f t="shared" si="31"/>
        <v>0</v>
      </c>
      <c r="AG30" s="178">
        <f t="shared" si="31"/>
        <v>0</v>
      </c>
      <c r="AH30" s="178">
        <f t="shared" si="32"/>
        <v>204.25</v>
      </c>
      <c r="AI30" s="178">
        <f t="shared" si="33"/>
        <v>567.04399999999976</v>
      </c>
      <c r="AJ30" s="7">
        <v>66.899000000000015</v>
      </c>
      <c r="AK30" s="8">
        <v>0</v>
      </c>
      <c r="AL30" s="8">
        <v>0</v>
      </c>
      <c r="AM30" s="9">
        <v>277.46999999999991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9">
        <v>122.95099999999999</v>
      </c>
      <c r="CA30" s="8">
        <v>0</v>
      </c>
      <c r="CB30" s="8">
        <v>0</v>
      </c>
      <c r="CC30" s="9">
        <v>239.01999999999987</v>
      </c>
      <c r="CD30" s="8">
        <v>0</v>
      </c>
      <c r="CE30" s="8">
        <v>0</v>
      </c>
      <c r="CF30" s="9">
        <v>14.4</v>
      </c>
      <c r="CG30" s="8">
        <v>0</v>
      </c>
      <c r="CH30" s="8">
        <v>0</v>
      </c>
      <c r="CI30" s="9">
        <v>50.554000000000002</v>
      </c>
      <c r="CJ30" s="8">
        <v>0</v>
      </c>
      <c r="CK30" s="8">
        <v>0</v>
      </c>
      <c r="CL30" s="10">
        <v>0</v>
      </c>
      <c r="CM30" s="10">
        <v>0</v>
      </c>
      <c r="CN30" s="10">
        <v>0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</v>
      </c>
      <c r="CU30" s="10">
        <v>0</v>
      </c>
      <c r="CV30" s="10">
        <v>0</v>
      </c>
      <c r="CW30" s="10">
        <v>0</v>
      </c>
      <c r="CY30" s="12">
        <f t="shared" si="27"/>
        <v>0</v>
      </c>
      <c r="CZ30" s="13">
        <v>567.04399999999987</v>
      </c>
      <c r="DA30" s="12">
        <f t="shared" si="28"/>
        <v>0</v>
      </c>
    </row>
    <row r="31" spans="1:105" ht="18.95" customHeight="1" x14ac:dyDescent="0.4">
      <c r="A31" s="1" t="s">
        <v>70</v>
      </c>
      <c r="B31" s="2" t="s">
        <v>71</v>
      </c>
      <c r="C31" s="3">
        <v>419.44500000000005</v>
      </c>
      <c r="D31" s="4">
        <f t="shared" si="53"/>
        <v>148.14600000000002</v>
      </c>
      <c r="E31" s="4">
        <f t="shared" si="54"/>
        <v>376.58300000000003</v>
      </c>
      <c r="F31" s="4">
        <f t="shared" si="34"/>
        <v>257.19200000000001</v>
      </c>
      <c r="G31" s="4">
        <f t="shared" si="35"/>
        <v>499.02599999999995</v>
      </c>
      <c r="H31" s="4">
        <f t="shared" si="36"/>
        <v>0</v>
      </c>
      <c r="I31" s="4">
        <f t="shared" si="37"/>
        <v>0</v>
      </c>
      <c r="J31" s="4">
        <f t="shared" si="40"/>
        <v>405.33800000000002</v>
      </c>
      <c r="K31" s="4">
        <f t="shared" si="41"/>
        <v>875.60899999999992</v>
      </c>
      <c r="L31" s="5">
        <f t="shared" si="47"/>
        <v>4.0850000000000009</v>
      </c>
      <c r="M31" s="5">
        <f t="shared" si="48"/>
        <v>13.997000000000002</v>
      </c>
      <c r="N31" s="5">
        <f t="shared" si="29"/>
        <v>10.022000000000002</v>
      </c>
      <c r="O31" s="5">
        <f t="shared" si="30"/>
        <v>14.590000000000002</v>
      </c>
      <c r="P31" s="5">
        <f t="shared" si="38"/>
        <v>0</v>
      </c>
      <c r="Q31" s="5">
        <f t="shared" si="39"/>
        <v>0</v>
      </c>
      <c r="R31" s="5">
        <f t="shared" si="55"/>
        <v>14.107000000000003</v>
      </c>
      <c r="S31" s="5">
        <f t="shared" si="56"/>
        <v>28.587000000000003</v>
      </c>
      <c r="T31" s="6">
        <f t="shared" si="42"/>
        <v>0</v>
      </c>
      <c r="U31" s="6">
        <f t="shared" si="43"/>
        <v>0</v>
      </c>
      <c r="V31" s="6">
        <f t="shared" si="44"/>
        <v>0</v>
      </c>
      <c r="W31" s="6">
        <f t="shared" si="45"/>
        <v>0</v>
      </c>
      <c r="X31" s="6">
        <f t="shared" si="49"/>
        <v>0</v>
      </c>
      <c r="Y31" s="6">
        <f t="shared" si="50"/>
        <v>0</v>
      </c>
      <c r="Z31" s="6">
        <f t="shared" si="51"/>
        <v>0</v>
      </c>
      <c r="AA31" s="6">
        <f t="shared" si="52"/>
        <v>0</v>
      </c>
      <c r="AB31" s="178">
        <f t="shared" si="46"/>
        <v>152.23100000000002</v>
      </c>
      <c r="AC31" s="178">
        <f t="shared" si="46"/>
        <v>390.58000000000004</v>
      </c>
      <c r="AD31" s="178">
        <f t="shared" si="31"/>
        <v>267.214</v>
      </c>
      <c r="AE31" s="178">
        <f t="shared" si="31"/>
        <v>513.61599999999999</v>
      </c>
      <c r="AF31" s="178">
        <f t="shared" si="31"/>
        <v>0</v>
      </c>
      <c r="AG31" s="178">
        <f t="shared" si="31"/>
        <v>0</v>
      </c>
      <c r="AH31" s="178">
        <f t="shared" si="32"/>
        <v>419.44500000000005</v>
      </c>
      <c r="AI31" s="178">
        <f t="shared" si="33"/>
        <v>904.19600000000003</v>
      </c>
      <c r="AJ31" s="7">
        <v>148.14600000000002</v>
      </c>
      <c r="AK31" s="9">
        <v>4.0850000000000009</v>
      </c>
      <c r="AL31" s="8">
        <v>0</v>
      </c>
      <c r="AM31" s="9">
        <v>376.58300000000003</v>
      </c>
      <c r="AN31" s="9">
        <v>13.997000000000002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8">
        <v>0</v>
      </c>
      <c r="BY31" s="8">
        <v>0</v>
      </c>
      <c r="BZ31" s="9">
        <v>257.19200000000001</v>
      </c>
      <c r="CA31" s="9">
        <v>10.022000000000002</v>
      </c>
      <c r="CB31" s="8">
        <v>0</v>
      </c>
      <c r="CC31" s="9">
        <v>499.02599999999995</v>
      </c>
      <c r="CD31" s="9">
        <v>14.590000000000002</v>
      </c>
      <c r="CE31" s="8">
        <v>0</v>
      </c>
      <c r="CF31" s="8">
        <v>0</v>
      </c>
      <c r="CG31" s="8">
        <v>0</v>
      </c>
      <c r="CH31" s="8">
        <v>0</v>
      </c>
      <c r="CI31" s="8">
        <v>0</v>
      </c>
      <c r="CJ31" s="8">
        <v>0</v>
      </c>
      <c r="CK31" s="8">
        <v>0</v>
      </c>
      <c r="CL31" s="10">
        <v>0</v>
      </c>
      <c r="CM31" s="10">
        <v>0</v>
      </c>
      <c r="CN31" s="10">
        <v>0</v>
      </c>
      <c r="CO31" s="10">
        <v>0</v>
      </c>
      <c r="CP31" s="10">
        <v>0</v>
      </c>
      <c r="CQ31" s="10">
        <v>0</v>
      </c>
      <c r="CR31" s="10">
        <v>0</v>
      </c>
      <c r="CS31" s="10">
        <v>0</v>
      </c>
      <c r="CT31" s="10">
        <v>0</v>
      </c>
      <c r="CU31" s="10">
        <v>0</v>
      </c>
      <c r="CV31" s="10">
        <v>0</v>
      </c>
      <c r="CW31" s="10">
        <v>0</v>
      </c>
      <c r="CY31" s="12">
        <f t="shared" si="27"/>
        <v>0</v>
      </c>
      <c r="CZ31" s="13">
        <v>904.19600000000037</v>
      </c>
      <c r="DA31" s="12">
        <f t="shared" si="28"/>
        <v>0</v>
      </c>
    </row>
    <row r="32" spans="1:105" ht="18.95" customHeight="1" x14ac:dyDescent="0.4">
      <c r="A32" s="1" t="s">
        <v>72</v>
      </c>
      <c r="B32" s="2" t="s">
        <v>73</v>
      </c>
      <c r="C32" s="3">
        <v>304.64099999999991</v>
      </c>
      <c r="D32" s="4">
        <f t="shared" si="53"/>
        <v>19.063000000000002</v>
      </c>
      <c r="E32" s="4">
        <f t="shared" si="54"/>
        <v>40.073</v>
      </c>
      <c r="F32" s="4">
        <f>AP32+AV32+BB32+BH32+BN32+BT32+BZ32+CF32</f>
        <v>285.57799999999997</v>
      </c>
      <c r="G32" s="4">
        <f>AS32+AY32+BE32+BK32+BQ32+BW32+CC32+CI32</f>
        <v>514.75699999999995</v>
      </c>
      <c r="H32" s="4">
        <f t="shared" si="36"/>
        <v>0</v>
      </c>
      <c r="I32" s="4">
        <f t="shared" si="37"/>
        <v>0</v>
      </c>
      <c r="J32" s="4">
        <f t="shared" si="40"/>
        <v>304.64099999999996</v>
      </c>
      <c r="K32" s="4">
        <f t="shared" si="41"/>
        <v>554.82999999999993</v>
      </c>
      <c r="L32" s="5">
        <f t="shared" si="47"/>
        <v>0</v>
      </c>
      <c r="M32" s="5">
        <f t="shared" si="48"/>
        <v>0</v>
      </c>
      <c r="N32" s="5">
        <f t="shared" si="29"/>
        <v>0</v>
      </c>
      <c r="O32" s="5">
        <f t="shared" si="30"/>
        <v>0</v>
      </c>
      <c r="P32" s="5">
        <f t="shared" si="38"/>
        <v>0</v>
      </c>
      <c r="Q32" s="5">
        <f t="shared" si="39"/>
        <v>0</v>
      </c>
      <c r="R32" s="5">
        <f t="shared" si="55"/>
        <v>0</v>
      </c>
      <c r="S32" s="5">
        <f t="shared" si="56"/>
        <v>0</v>
      </c>
      <c r="T32" s="6">
        <f t="shared" si="42"/>
        <v>0</v>
      </c>
      <c r="U32" s="6">
        <f t="shared" si="43"/>
        <v>0</v>
      </c>
      <c r="V32" s="6">
        <f t="shared" si="44"/>
        <v>0</v>
      </c>
      <c r="W32" s="6">
        <f t="shared" si="45"/>
        <v>0</v>
      </c>
      <c r="X32" s="6">
        <f t="shared" si="49"/>
        <v>0</v>
      </c>
      <c r="Y32" s="6">
        <f t="shared" si="50"/>
        <v>0</v>
      </c>
      <c r="Z32" s="6">
        <f t="shared" si="51"/>
        <v>0</v>
      </c>
      <c r="AA32" s="6">
        <f t="shared" si="52"/>
        <v>0</v>
      </c>
      <c r="AB32" s="178">
        <f t="shared" si="46"/>
        <v>19.063000000000002</v>
      </c>
      <c r="AC32" s="178">
        <f t="shared" si="46"/>
        <v>40.073</v>
      </c>
      <c r="AD32" s="178">
        <f t="shared" si="31"/>
        <v>285.57799999999997</v>
      </c>
      <c r="AE32" s="178">
        <f t="shared" si="31"/>
        <v>514.75699999999995</v>
      </c>
      <c r="AF32" s="178">
        <f t="shared" si="31"/>
        <v>0</v>
      </c>
      <c r="AG32" s="178">
        <f t="shared" si="31"/>
        <v>0</v>
      </c>
      <c r="AH32" s="178">
        <f t="shared" si="32"/>
        <v>304.64099999999996</v>
      </c>
      <c r="AI32" s="178">
        <f t="shared" si="33"/>
        <v>554.82999999999993</v>
      </c>
      <c r="AJ32" s="7">
        <v>19.063000000000002</v>
      </c>
      <c r="AK32" s="8">
        <v>0</v>
      </c>
      <c r="AL32" s="8">
        <v>0</v>
      </c>
      <c r="AM32" s="9">
        <v>40.073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9">
        <v>285.57799999999997</v>
      </c>
      <c r="CA32" s="8">
        <v>0</v>
      </c>
      <c r="CB32" s="8">
        <v>0</v>
      </c>
      <c r="CC32" s="9">
        <v>514.75699999999995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Y32" s="12">
        <f t="shared" si="27"/>
        <v>0</v>
      </c>
      <c r="CZ32" s="13">
        <v>554.82999999999993</v>
      </c>
      <c r="DA32" s="12">
        <f t="shared" si="28"/>
        <v>0</v>
      </c>
    </row>
    <row r="33" spans="1:105" ht="18.95" customHeight="1" x14ac:dyDescent="0.4">
      <c r="A33" s="1" t="s">
        <v>74</v>
      </c>
      <c r="B33" s="2" t="s">
        <v>75</v>
      </c>
      <c r="C33" s="3">
        <v>155.60300000000001</v>
      </c>
      <c r="D33" s="4">
        <f t="shared" si="53"/>
        <v>27.156999999999996</v>
      </c>
      <c r="E33" s="4">
        <f t="shared" si="54"/>
        <v>100.125</v>
      </c>
      <c r="F33" s="4">
        <f t="shared" ref="F33:F44" si="57">AP33+AV33+BB33+BH33+BN33+BT33+BZ33+CF33</f>
        <v>110.309</v>
      </c>
      <c r="G33" s="4">
        <f t="shared" ref="G33:G44" si="58">AS33+AY33+BE33+BK33+BQ33+BW33+CC33+CI33</f>
        <v>404.13200000000006</v>
      </c>
      <c r="H33" s="4">
        <f t="shared" si="36"/>
        <v>0</v>
      </c>
      <c r="I33" s="4">
        <f t="shared" si="37"/>
        <v>0</v>
      </c>
      <c r="J33" s="4">
        <f t="shared" si="40"/>
        <v>137.46600000000001</v>
      </c>
      <c r="K33" s="4">
        <f t="shared" si="41"/>
        <v>504.25700000000006</v>
      </c>
      <c r="L33" s="5">
        <f t="shared" si="47"/>
        <v>1.2050000000000001</v>
      </c>
      <c r="M33" s="5">
        <f t="shared" si="48"/>
        <v>4.82</v>
      </c>
      <c r="N33" s="5">
        <f>AQ33+AW33+BC33+BI33+BO33+BU33+CA33+CG33</f>
        <v>16.931999999999999</v>
      </c>
      <c r="O33" s="5">
        <f>AT33+AZ33+BF33+BL33+BR33+BR33+BX33+CD33+CJ33</f>
        <v>65.665999999999997</v>
      </c>
      <c r="P33" s="5">
        <f t="shared" si="38"/>
        <v>0</v>
      </c>
      <c r="Q33" s="5">
        <f t="shared" si="39"/>
        <v>0</v>
      </c>
      <c r="R33" s="5">
        <f t="shared" si="55"/>
        <v>18.137</v>
      </c>
      <c r="S33" s="5">
        <f t="shared" si="56"/>
        <v>70.48599999999999</v>
      </c>
      <c r="T33" s="6">
        <f t="shared" si="42"/>
        <v>0</v>
      </c>
      <c r="U33" s="6">
        <f t="shared" si="43"/>
        <v>0</v>
      </c>
      <c r="V33" s="6">
        <f t="shared" si="44"/>
        <v>0</v>
      </c>
      <c r="W33" s="6">
        <f t="shared" si="45"/>
        <v>0</v>
      </c>
      <c r="X33" s="6">
        <f t="shared" si="49"/>
        <v>0</v>
      </c>
      <c r="Y33" s="6">
        <f t="shared" si="50"/>
        <v>0</v>
      </c>
      <c r="Z33" s="6">
        <f t="shared" si="51"/>
        <v>0</v>
      </c>
      <c r="AA33" s="6">
        <f t="shared" si="52"/>
        <v>0</v>
      </c>
      <c r="AB33" s="178">
        <f t="shared" si="46"/>
        <v>28.361999999999995</v>
      </c>
      <c r="AC33" s="178">
        <f t="shared" si="46"/>
        <v>104.94499999999999</v>
      </c>
      <c r="AD33" s="178">
        <f t="shared" si="31"/>
        <v>127.241</v>
      </c>
      <c r="AE33" s="178">
        <f t="shared" si="31"/>
        <v>469.79800000000006</v>
      </c>
      <c r="AF33" s="178">
        <f t="shared" si="31"/>
        <v>0</v>
      </c>
      <c r="AG33" s="178">
        <f t="shared" si="31"/>
        <v>0</v>
      </c>
      <c r="AH33" s="178">
        <f t="shared" si="32"/>
        <v>155.60300000000001</v>
      </c>
      <c r="AI33" s="178">
        <f t="shared" si="33"/>
        <v>574.74300000000005</v>
      </c>
      <c r="AJ33" s="7">
        <v>27.156999999999996</v>
      </c>
      <c r="AK33" s="9">
        <v>1.2050000000000001</v>
      </c>
      <c r="AL33" s="8">
        <v>0</v>
      </c>
      <c r="AM33" s="9">
        <v>100.125</v>
      </c>
      <c r="AN33" s="9">
        <v>4.82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9">
        <v>110.309</v>
      </c>
      <c r="CA33" s="9">
        <v>16.931999999999999</v>
      </c>
      <c r="CB33" s="8">
        <v>0</v>
      </c>
      <c r="CC33" s="9">
        <v>404.13200000000006</v>
      </c>
      <c r="CD33" s="9">
        <v>65.665999999999997</v>
      </c>
      <c r="CE33" s="8">
        <v>0</v>
      </c>
      <c r="CF33" s="8">
        <v>0</v>
      </c>
      <c r="CG33" s="8">
        <v>0</v>
      </c>
      <c r="CH33" s="8">
        <v>0</v>
      </c>
      <c r="CI33" s="8">
        <v>0</v>
      </c>
      <c r="CJ33" s="8">
        <v>0</v>
      </c>
      <c r="CK33" s="8">
        <v>0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0</v>
      </c>
      <c r="CV33" s="10">
        <v>0</v>
      </c>
      <c r="CW33" s="10">
        <v>0</v>
      </c>
      <c r="CY33" s="12">
        <f t="shared" si="27"/>
        <v>0</v>
      </c>
      <c r="CZ33" s="13">
        <v>574.74300000000005</v>
      </c>
      <c r="DA33" s="12">
        <f t="shared" si="28"/>
        <v>0</v>
      </c>
    </row>
    <row r="34" spans="1:105" ht="18.95" customHeight="1" x14ac:dyDescent="0.4">
      <c r="A34" s="1" t="s">
        <v>76</v>
      </c>
      <c r="B34" s="2" t="s">
        <v>77</v>
      </c>
      <c r="C34" s="3">
        <v>265.35899999999998</v>
      </c>
      <c r="D34" s="4">
        <f t="shared" si="53"/>
        <v>29.161999999999999</v>
      </c>
      <c r="E34" s="4">
        <f t="shared" si="54"/>
        <v>99.402999999999992</v>
      </c>
      <c r="F34" s="4">
        <f t="shared" si="57"/>
        <v>224.20699999999999</v>
      </c>
      <c r="G34" s="4">
        <f t="shared" si="58"/>
        <v>492.91299999999995</v>
      </c>
      <c r="H34" s="4">
        <f t="shared" si="36"/>
        <v>0</v>
      </c>
      <c r="I34" s="4">
        <f t="shared" si="37"/>
        <v>0</v>
      </c>
      <c r="J34" s="4">
        <f t="shared" si="40"/>
        <v>253.369</v>
      </c>
      <c r="K34" s="4">
        <f t="shared" si="41"/>
        <v>592.31599999999992</v>
      </c>
      <c r="L34" s="5">
        <f t="shared" si="47"/>
        <v>11.740000000000002</v>
      </c>
      <c r="M34" s="5">
        <f t="shared" si="48"/>
        <v>11.740000000000002</v>
      </c>
      <c r="N34" s="5">
        <f t="shared" ref="N34:N45" si="59">AQ34+AW34+BC34+BI34+BO34+BU34+CA34+CG34</f>
        <v>0.25</v>
      </c>
      <c r="O34" s="5">
        <f t="shared" ref="O34:O45" si="60">AT34+AZ34+BF34+BL34+BR34+BR34+BX34+CD34+CJ34</f>
        <v>0.75</v>
      </c>
      <c r="P34" s="5">
        <f t="shared" si="38"/>
        <v>0</v>
      </c>
      <c r="Q34" s="5">
        <f t="shared" si="39"/>
        <v>0</v>
      </c>
      <c r="R34" s="5">
        <f t="shared" si="55"/>
        <v>11.990000000000002</v>
      </c>
      <c r="S34" s="5">
        <f t="shared" si="56"/>
        <v>12.490000000000002</v>
      </c>
      <c r="T34" s="6">
        <f t="shared" si="42"/>
        <v>0</v>
      </c>
      <c r="U34" s="6">
        <f t="shared" si="43"/>
        <v>0</v>
      </c>
      <c r="V34" s="6">
        <f>AR34+AX34+BD34+BJ34+BP34+BV34+CB34+CH34</f>
        <v>0</v>
      </c>
      <c r="W34" s="6">
        <f>AU34+BA34+BG34+BM34+BS34+BY34+CE34+CE34+CK34</f>
        <v>0</v>
      </c>
      <c r="X34" s="6">
        <f t="shared" si="49"/>
        <v>0</v>
      </c>
      <c r="Y34" s="6">
        <f t="shared" si="50"/>
        <v>0</v>
      </c>
      <c r="Z34" s="6">
        <f t="shared" si="51"/>
        <v>0</v>
      </c>
      <c r="AA34" s="6">
        <f t="shared" si="52"/>
        <v>0</v>
      </c>
      <c r="AB34" s="178">
        <f t="shared" si="46"/>
        <v>40.902000000000001</v>
      </c>
      <c r="AC34" s="178">
        <f t="shared" si="46"/>
        <v>111.143</v>
      </c>
      <c r="AD34" s="178">
        <f t="shared" si="31"/>
        <v>224.45699999999999</v>
      </c>
      <c r="AE34" s="178">
        <f t="shared" si="31"/>
        <v>493.66299999999995</v>
      </c>
      <c r="AF34" s="178">
        <f t="shared" si="31"/>
        <v>0</v>
      </c>
      <c r="AG34" s="178">
        <f t="shared" si="31"/>
        <v>0</v>
      </c>
      <c r="AH34" s="178">
        <f t="shared" si="32"/>
        <v>265.35899999999998</v>
      </c>
      <c r="AI34" s="178">
        <f t="shared" si="33"/>
        <v>604.80599999999993</v>
      </c>
      <c r="AJ34" s="7">
        <v>29.161999999999999</v>
      </c>
      <c r="AK34" s="9">
        <v>11.740000000000002</v>
      </c>
      <c r="AL34" s="8">
        <v>0</v>
      </c>
      <c r="AM34" s="9">
        <v>99.402999999999992</v>
      </c>
      <c r="AN34" s="9">
        <v>11.740000000000002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9">
        <v>28.567999999999998</v>
      </c>
      <c r="BO34" s="8">
        <v>0</v>
      </c>
      <c r="BP34" s="8">
        <v>0</v>
      </c>
      <c r="BQ34" s="9">
        <v>28.567999999999998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9">
        <v>190.38400000000001</v>
      </c>
      <c r="CA34" s="9">
        <v>0.25</v>
      </c>
      <c r="CB34" s="8">
        <v>0</v>
      </c>
      <c r="CC34" s="9">
        <v>453.83499999999998</v>
      </c>
      <c r="CD34" s="9">
        <v>0.75</v>
      </c>
      <c r="CE34" s="8">
        <v>0</v>
      </c>
      <c r="CF34" s="9">
        <v>5.2549999999999999</v>
      </c>
      <c r="CG34" s="8">
        <v>0</v>
      </c>
      <c r="CH34" s="8">
        <v>0</v>
      </c>
      <c r="CI34" s="9">
        <v>10.51</v>
      </c>
      <c r="CJ34" s="8">
        <v>0</v>
      </c>
      <c r="CK34" s="8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Y34" s="12">
        <f>C34-AH34</f>
        <v>0</v>
      </c>
      <c r="CZ34" s="13">
        <v>604.80599999999959</v>
      </c>
      <c r="DA34" s="12">
        <f t="shared" si="28"/>
        <v>0</v>
      </c>
    </row>
    <row r="35" spans="1:105" ht="18.95" customHeight="1" x14ac:dyDescent="0.4">
      <c r="A35" s="1" t="s">
        <v>78</v>
      </c>
      <c r="B35" s="2" t="s">
        <v>79</v>
      </c>
      <c r="C35" s="3">
        <v>214.12400000000002</v>
      </c>
      <c r="D35" s="4">
        <f t="shared" si="53"/>
        <v>52.758000000000003</v>
      </c>
      <c r="E35" s="4">
        <f t="shared" si="54"/>
        <v>192.17399999999995</v>
      </c>
      <c r="F35" s="4">
        <f t="shared" si="57"/>
        <v>150.90600000000006</v>
      </c>
      <c r="G35" s="4">
        <f t="shared" si="58"/>
        <v>521.25349999999992</v>
      </c>
      <c r="H35" s="4">
        <f>CL35</f>
        <v>0</v>
      </c>
      <c r="I35" s="4">
        <f>CO35</f>
        <v>0</v>
      </c>
      <c r="J35" s="4">
        <f t="shared" si="40"/>
        <v>203.66400000000007</v>
      </c>
      <c r="K35" s="4">
        <f t="shared" si="41"/>
        <v>713.4274999999999</v>
      </c>
      <c r="L35" s="5">
        <f t="shared" si="47"/>
        <v>0.52</v>
      </c>
      <c r="M35" s="5">
        <f t="shared" si="48"/>
        <v>1.56</v>
      </c>
      <c r="N35" s="5">
        <f t="shared" si="59"/>
        <v>9.9400000000000013</v>
      </c>
      <c r="O35" s="5">
        <f t="shared" si="60"/>
        <v>29.59</v>
      </c>
      <c r="P35" s="5">
        <f t="shared" si="38"/>
        <v>0</v>
      </c>
      <c r="Q35" s="5">
        <f t="shared" si="39"/>
        <v>0</v>
      </c>
      <c r="R35" s="5">
        <f t="shared" si="55"/>
        <v>10.46</v>
      </c>
      <c r="S35" s="5">
        <f t="shared" si="56"/>
        <v>31.15</v>
      </c>
      <c r="T35" s="6">
        <f t="shared" si="42"/>
        <v>0</v>
      </c>
      <c r="U35" s="6">
        <f t="shared" si="43"/>
        <v>0</v>
      </c>
      <c r="V35" s="6">
        <f t="shared" ref="V35:V44" si="61">AR35+AX35+BD35+BJ35+BP35+BV35+CB35+CH35</f>
        <v>0</v>
      </c>
      <c r="W35" s="6">
        <f t="shared" ref="W35:W44" si="62">AU35+BA35+BG35+BM35+BS35+BY35+CE35+CE35+CK35</f>
        <v>0</v>
      </c>
      <c r="X35" s="6">
        <f t="shared" si="49"/>
        <v>0</v>
      </c>
      <c r="Y35" s="6">
        <f t="shared" si="50"/>
        <v>0</v>
      </c>
      <c r="Z35" s="6">
        <f t="shared" si="51"/>
        <v>0</v>
      </c>
      <c r="AA35" s="6">
        <f t="shared" si="52"/>
        <v>0</v>
      </c>
      <c r="AB35" s="178">
        <f t="shared" si="46"/>
        <v>53.278000000000006</v>
      </c>
      <c r="AC35" s="178">
        <f t="shared" si="46"/>
        <v>193.73399999999995</v>
      </c>
      <c r="AD35" s="178">
        <f t="shared" si="31"/>
        <v>160.84600000000006</v>
      </c>
      <c r="AE35" s="178">
        <f t="shared" si="31"/>
        <v>550.84349999999995</v>
      </c>
      <c r="AF35" s="178">
        <f t="shared" si="31"/>
        <v>0</v>
      </c>
      <c r="AG35" s="178">
        <f t="shared" si="31"/>
        <v>0</v>
      </c>
      <c r="AH35" s="178">
        <f t="shared" si="32"/>
        <v>214.12400000000008</v>
      </c>
      <c r="AI35" s="178">
        <f t="shared" si="33"/>
        <v>744.57749999999987</v>
      </c>
      <c r="AJ35" s="7">
        <v>52.758000000000003</v>
      </c>
      <c r="AK35" s="9">
        <v>0.52</v>
      </c>
      <c r="AL35" s="8">
        <v>0</v>
      </c>
      <c r="AM35" s="9">
        <v>192.17399999999995</v>
      </c>
      <c r="AN35" s="9">
        <v>1.56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9">
        <v>150.90600000000006</v>
      </c>
      <c r="CA35" s="9">
        <v>9.9400000000000013</v>
      </c>
      <c r="CB35" s="8">
        <v>0</v>
      </c>
      <c r="CC35" s="9">
        <v>521.25349999999992</v>
      </c>
      <c r="CD35" s="9">
        <v>29.59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Y35" s="12">
        <f t="shared" si="27"/>
        <v>0</v>
      </c>
      <c r="CZ35" s="13">
        <v>744.57750000000112</v>
      </c>
      <c r="DA35" s="12">
        <f t="shared" si="28"/>
        <v>-1.2505552149377763E-12</v>
      </c>
    </row>
    <row r="36" spans="1:105" ht="18.95" customHeight="1" x14ac:dyDescent="0.4">
      <c r="A36" s="1" t="s">
        <v>80</v>
      </c>
      <c r="B36" s="2" t="s">
        <v>81</v>
      </c>
      <c r="C36" s="3">
        <v>197.77800000000002</v>
      </c>
      <c r="D36" s="4">
        <f t="shared" si="53"/>
        <v>158.40099999999995</v>
      </c>
      <c r="E36" s="4">
        <f t="shared" si="54"/>
        <v>461.00900000000001</v>
      </c>
      <c r="F36" s="4">
        <f t="shared" si="57"/>
        <v>39.37700000000001</v>
      </c>
      <c r="G36" s="4">
        <f t="shared" si="58"/>
        <v>103.74200000000003</v>
      </c>
      <c r="H36" s="4">
        <f t="shared" ref="H36:H48" si="63">CL36</f>
        <v>0</v>
      </c>
      <c r="I36" s="4">
        <f t="shared" ref="I36:I48" si="64">CO36</f>
        <v>0</v>
      </c>
      <c r="J36" s="4">
        <f t="shared" si="40"/>
        <v>197.77799999999996</v>
      </c>
      <c r="K36" s="4">
        <f t="shared" si="41"/>
        <v>564.75100000000009</v>
      </c>
      <c r="L36" s="5">
        <f t="shared" si="47"/>
        <v>0</v>
      </c>
      <c r="M36" s="5">
        <f t="shared" si="48"/>
        <v>0</v>
      </c>
      <c r="N36" s="5">
        <f t="shared" si="59"/>
        <v>0</v>
      </c>
      <c r="O36" s="5">
        <f t="shared" si="60"/>
        <v>0</v>
      </c>
      <c r="P36" s="5">
        <f t="shared" si="38"/>
        <v>0</v>
      </c>
      <c r="Q36" s="5">
        <f t="shared" si="39"/>
        <v>0</v>
      </c>
      <c r="R36" s="5">
        <f t="shared" si="55"/>
        <v>0</v>
      </c>
      <c r="S36" s="5">
        <f t="shared" si="56"/>
        <v>0</v>
      </c>
      <c r="T36" s="6">
        <f t="shared" si="42"/>
        <v>0</v>
      </c>
      <c r="U36" s="6">
        <f t="shared" si="43"/>
        <v>0</v>
      </c>
      <c r="V36" s="6">
        <f t="shared" si="61"/>
        <v>0</v>
      </c>
      <c r="W36" s="6">
        <f t="shared" si="62"/>
        <v>0</v>
      </c>
      <c r="X36" s="6">
        <f t="shared" si="49"/>
        <v>0</v>
      </c>
      <c r="Y36" s="6">
        <f t="shared" si="50"/>
        <v>0</v>
      </c>
      <c r="Z36" s="6">
        <f t="shared" si="51"/>
        <v>0</v>
      </c>
      <c r="AA36" s="6">
        <f t="shared" si="52"/>
        <v>0</v>
      </c>
      <c r="AB36" s="178">
        <f>D36+L36+T36</f>
        <v>158.40099999999995</v>
      </c>
      <c r="AC36" s="178">
        <f>E36+M36+U36</f>
        <v>461.00900000000001</v>
      </c>
      <c r="AD36" s="178">
        <f t="shared" si="31"/>
        <v>39.37700000000001</v>
      </c>
      <c r="AE36" s="178">
        <f t="shared" si="31"/>
        <v>103.74200000000003</v>
      </c>
      <c r="AF36" s="178">
        <f t="shared" si="31"/>
        <v>0</v>
      </c>
      <c r="AG36" s="178">
        <f t="shared" si="31"/>
        <v>0</v>
      </c>
      <c r="AH36" s="178">
        <f t="shared" si="32"/>
        <v>197.77799999999996</v>
      </c>
      <c r="AI36" s="178">
        <f t="shared" si="33"/>
        <v>564.75100000000009</v>
      </c>
      <c r="AJ36" s="7">
        <v>158.40099999999995</v>
      </c>
      <c r="AK36" s="8">
        <v>0</v>
      </c>
      <c r="AL36" s="8">
        <v>0</v>
      </c>
      <c r="AM36" s="9">
        <v>461.00900000000001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9">
        <v>39.37700000000001</v>
      </c>
      <c r="CA36" s="8">
        <v>0</v>
      </c>
      <c r="CB36" s="8">
        <v>0</v>
      </c>
      <c r="CC36" s="9">
        <v>103.74200000000003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Y36" s="12">
        <f t="shared" si="27"/>
        <v>0</v>
      </c>
      <c r="CZ36" s="13">
        <v>564.75099999999884</v>
      </c>
      <c r="DA36" s="12">
        <f t="shared" si="28"/>
        <v>1.2505552149377763E-12</v>
      </c>
    </row>
    <row r="37" spans="1:105" ht="18.95" customHeight="1" x14ac:dyDescent="0.4">
      <c r="A37" s="1" t="s">
        <v>82</v>
      </c>
      <c r="B37" s="2" t="s">
        <v>83</v>
      </c>
      <c r="C37" s="3">
        <v>140.58700000000005</v>
      </c>
      <c r="D37" s="4">
        <f t="shared" si="53"/>
        <v>15.343</v>
      </c>
      <c r="E37" s="4">
        <f t="shared" si="54"/>
        <v>27.988</v>
      </c>
      <c r="F37" s="4">
        <f t="shared" si="57"/>
        <v>108.858</v>
      </c>
      <c r="G37" s="4">
        <f t="shared" si="58"/>
        <v>382.43299999999999</v>
      </c>
      <c r="H37" s="4">
        <f t="shared" si="63"/>
        <v>0</v>
      </c>
      <c r="I37" s="4">
        <f t="shared" si="64"/>
        <v>0</v>
      </c>
      <c r="J37" s="4">
        <f t="shared" si="40"/>
        <v>124.20100000000001</v>
      </c>
      <c r="K37" s="4">
        <f t="shared" si="41"/>
        <v>410.42099999999999</v>
      </c>
      <c r="L37" s="5">
        <f t="shared" si="47"/>
        <v>7.0000000000000007E-2</v>
      </c>
      <c r="M37" s="5">
        <f t="shared" si="48"/>
        <v>0.21</v>
      </c>
      <c r="N37" s="5">
        <f t="shared" si="59"/>
        <v>16.316000000000003</v>
      </c>
      <c r="O37" s="5">
        <f t="shared" si="60"/>
        <v>29.460999999999999</v>
      </c>
      <c r="P37" s="5">
        <f t="shared" si="38"/>
        <v>0</v>
      </c>
      <c r="Q37" s="5">
        <f t="shared" si="39"/>
        <v>0</v>
      </c>
      <c r="R37" s="5">
        <f t="shared" si="55"/>
        <v>16.386000000000003</v>
      </c>
      <c r="S37" s="5">
        <f t="shared" si="56"/>
        <v>29.670999999999999</v>
      </c>
      <c r="T37" s="6">
        <f t="shared" si="42"/>
        <v>0</v>
      </c>
      <c r="U37" s="6">
        <f t="shared" si="43"/>
        <v>0</v>
      </c>
      <c r="V37" s="6">
        <f t="shared" si="61"/>
        <v>0</v>
      </c>
      <c r="W37" s="6">
        <f t="shared" si="62"/>
        <v>0</v>
      </c>
      <c r="X37" s="6">
        <f t="shared" si="49"/>
        <v>0</v>
      </c>
      <c r="Y37" s="6">
        <f t="shared" si="50"/>
        <v>0</v>
      </c>
      <c r="Z37" s="6">
        <f t="shared" si="51"/>
        <v>0</v>
      </c>
      <c r="AA37" s="6">
        <f t="shared" si="52"/>
        <v>0</v>
      </c>
      <c r="AB37" s="178">
        <f t="shared" ref="AB37:AG52" si="65">D37+L37+T37</f>
        <v>15.413</v>
      </c>
      <c r="AC37" s="178">
        <f t="shared" si="65"/>
        <v>28.198</v>
      </c>
      <c r="AD37" s="178">
        <f t="shared" si="31"/>
        <v>125.17400000000001</v>
      </c>
      <c r="AE37" s="178">
        <f t="shared" si="31"/>
        <v>411.89400000000001</v>
      </c>
      <c r="AF37" s="178">
        <f t="shared" si="31"/>
        <v>0</v>
      </c>
      <c r="AG37" s="178">
        <f t="shared" si="31"/>
        <v>0</v>
      </c>
      <c r="AH37" s="178">
        <f t="shared" si="32"/>
        <v>140.58700000000002</v>
      </c>
      <c r="AI37" s="178">
        <f t="shared" si="33"/>
        <v>440.09199999999998</v>
      </c>
      <c r="AJ37" s="7">
        <v>15.343</v>
      </c>
      <c r="AK37" s="9">
        <v>7.0000000000000007E-2</v>
      </c>
      <c r="AL37" s="8">
        <v>0</v>
      </c>
      <c r="AM37" s="9">
        <v>27.988</v>
      </c>
      <c r="AN37" s="9">
        <v>0.21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9">
        <v>8.9440000000000008</v>
      </c>
      <c r="AW37" s="8">
        <v>0</v>
      </c>
      <c r="AX37" s="8">
        <v>0</v>
      </c>
      <c r="AY37" s="9">
        <v>19.899999999999999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8">
        <v>0</v>
      </c>
      <c r="BZ37" s="9">
        <v>24.469000000000001</v>
      </c>
      <c r="CA37" s="9">
        <v>9.8000000000000007</v>
      </c>
      <c r="CB37" s="8">
        <v>0</v>
      </c>
      <c r="CC37" s="9">
        <v>37.114000000000004</v>
      </c>
      <c r="CD37" s="9">
        <v>9.8849999999999998</v>
      </c>
      <c r="CE37" s="8">
        <v>0</v>
      </c>
      <c r="CF37" s="9">
        <v>75.444999999999993</v>
      </c>
      <c r="CG37" s="9">
        <v>6.516</v>
      </c>
      <c r="CH37" s="8">
        <v>0</v>
      </c>
      <c r="CI37" s="9">
        <v>325.41899999999998</v>
      </c>
      <c r="CJ37" s="9">
        <v>19.576000000000001</v>
      </c>
      <c r="CK37" s="8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Y37" s="12">
        <f t="shared" si="27"/>
        <v>0</v>
      </c>
      <c r="CZ37" s="13">
        <v>440.09200000000004</v>
      </c>
      <c r="DA37" s="12">
        <f>AI37-CZ37</f>
        <v>0</v>
      </c>
    </row>
    <row r="38" spans="1:105" ht="18.95" customHeight="1" x14ac:dyDescent="0.4">
      <c r="A38" s="1" t="s">
        <v>84</v>
      </c>
      <c r="B38" s="2" t="s">
        <v>85</v>
      </c>
      <c r="C38" s="3">
        <v>469.60300000000007</v>
      </c>
      <c r="D38" s="4">
        <f t="shared" si="53"/>
        <v>110.35</v>
      </c>
      <c r="E38" s="4">
        <f t="shared" si="54"/>
        <v>355.20699999999994</v>
      </c>
      <c r="F38" s="4">
        <f t="shared" si="57"/>
        <v>352.8669999999999</v>
      </c>
      <c r="G38" s="4">
        <f t="shared" si="58"/>
        <v>578.99600000000009</v>
      </c>
      <c r="H38" s="4">
        <f t="shared" si="63"/>
        <v>0</v>
      </c>
      <c r="I38" s="4">
        <f t="shared" si="64"/>
        <v>0</v>
      </c>
      <c r="J38" s="4">
        <f>D38+F38+H38</f>
        <v>463.21699999999987</v>
      </c>
      <c r="K38" s="4">
        <f>E38+G38+I38</f>
        <v>934.20299999999997</v>
      </c>
      <c r="L38" s="5">
        <f t="shared" si="47"/>
        <v>0</v>
      </c>
      <c r="M38" s="5">
        <f t="shared" si="48"/>
        <v>0</v>
      </c>
      <c r="N38" s="5">
        <f t="shared" si="59"/>
        <v>6.3859999999999992</v>
      </c>
      <c r="O38" s="5">
        <f t="shared" si="60"/>
        <v>7.5859999999999994</v>
      </c>
      <c r="P38" s="5">
        <f t="shared" si="38"/>
        <v>0</v>
      </c>
      <c r="Q38" s="5">
        <f t="shared" si="39"/>
        <v>0</v>
      </c>
      <c r="R38" s="5">
        <f t="shared" si="55"/>
        <v>6.3859999999999992</v>
      </c>
      <c r="S38" s="5">
        <f t="shared" si="56"/>
        <v>7.5859999999999994</v>
      </c>
      <c r="T38" s="6">
        <f t="shared" si="42"/>
        <v>0</v>
      </c>
      <c r="U38" s="6">
        <f t="shared" si="43"/>
        <v>0</v>
      </c>
      <c r="V38" s="6">
        <f t="shared" si="61"/>
        <v>0</v>
      </c>
      <c r="W38" s="6">
        <f t="shared" si="62"/>
        <v>0</v>
      </c>
      <c r="X38" s="6">
        <f t="shared" si="49"/>
        <v>0</v>
      </c>
      <c r="Y38" s="6">
        <f t="shared" si="50"/>
        <v>0</v>
      </c>
      <c r="Z38" s="6">
        <f t="shared" si="51"/>
        <v>0</v>
      </c>
      <c r="AA38" s="6">
        <f t="shared" si="52"/>
        <v>0</v>
      </c>
      <c r="AB38" s="178">
        <f t="shared" si="65"/>
        <v>110.35</v>
      </c>
      <c r="AC38" s="178">
        <f t="shared" si="65"/>
        <v>355.20699999999994</v>
      </c>
      <c r="AD38" s="178">
        <f t="shared" si="65"/>
        <v>359.25299999999993</v>
      </c>
      <c r="AE38" s="178">
        <f t="shared" si="65"/>
        <v>586.58200000000011</v>
      </c>
      <c r="AF38" s="178">
        <f t="shared" si="65"/>
        <v>0</v>
      </c>
      <c r="AG38" s="178">
        <f t="shared" si="65"/>
        <v>0</v>
      </c>
      <c r="AH38" s="178">
        <f t="shared" si="32"/>
        <v>469.60299999999995</v>
      </c>
      <c r="AI38" s="178">
        <f t="shared" si="33"/>
        <v>941.78899999999999</v>
      </c>
      <c r="AJ38" s="7">
        <v>110.35</v>
      </c>
      <c r="AK38" s="8">
        <v>0</v>
      </c>
      <c r="AL38" s="8">
        <v>0</v>
      </c>
      <c r="AM38" s="9">
        <v>355.20699999999994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9">
        <v>352.8669999999999</v>
      </c>
      <c r="CA38" s="9">
        <v>6.3859999999999992</v>
      </c>
      <c r="CB38" s="8">
        <v>0</v>
      </c>
      <c r="CC38" s="9">
        <v>578.99600000000009</v>
      </c>
      <c r="CD38" s="9">
        <v>7.5859999999999994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10">
        <v>0</v>
      </c>
      <c r="CM38" s="10">
        <v>0</v>
      </c>
      <c r="CN38" s="10">
        <v>0</v>
      </c>
      <c r="CO38" s="10">
        <v>0</v>
      </c>
      <c r="CP38" s="10">
        <v>0</v>
      </c>
      <c r="CQ38" s="10">
        <v>0</v>
      </c>
      <c r="CR38" s="10">
        <v>0</v>
      </c>
      <c r="CS38" s="10">
        <v>0</v>
      </c>
      <c r="CT38" s="10">
        <v>0</v>
      </c>
      <c r="CU38" s="10">
        <v>0</v>
      </c>
      <c r="CV38" s="10">
        <v>0</v>
      </c>
      <c r="CW38" s="10">
        <v>0</v>
      </c>
      <c r="CY38" s="12">
        <f t="shared" si="27"/>
        <v>0</v>
      </c>
      <c r="CZ38" s="13">
        <v>941.78899999999999</v>
      </c>
      <c r="DA38" s="12">
        <f t="shared" si="28"/>
        <v>0</v>
      </c>
    </row>
    <row r="39" spans="1:105" ht="18.95" customHeight="1" x14ac:dyDescent="0.4">
      <c r="A39" s="1" t="s">
        <v>86</v>
      </c>
      <c r="B39" s="2" t="s">
        <v>87</v>
      </c>
      <c r="C39" s="3">
        <v>407.30500000000001</v>
      </c>
      <c r="D39" s="4">
        <f>AJ39</f>
        <v>85.784000000000006</v>
      </c>
      <c r="E39" s="4">
        <f>AM39</f>
        <v>209.80700000000002</v>
      </c>
      <c r="F39" s="4">
        <f t="shared" si="57"/>
        <v>321.52100000000002</v>
      </c>
      <c r="G39" s="4">
        <f t="shared" si="58"/>
        <v>564.49599999999998</v>
      </c>
      <c r="H39" s="4">
        <f t="shared" si="63"/>
        <v>0</v>
      </c>
      <c r="I39" s="4">
        <f t="shared" si="64"/>
        <v>0</v>
      </c>
      <c r="J39" s="4">
        <f t="shared" ref="J39:J53" si="66">D39+F39+H39</f>
        <v>407.30500000000001</v>
      </c>
      <c r="K39" s="4">
        <f t="shared" ref="K39:K53" si="67">E39+G39+I39</f>
        <v>774.303</v>
      </c>
      <c r="L39" s="5">
        <f t="shared" si="47"/>
        <v>0</v>
      </c>
      <c r="M39" s="5">
        <f t="shared" si="48"/>
        <v>0</v>
      </c>
      <c r="N39" s="5">
        <f t="shared" si="59"/>
        <v>0</v>
      </c>
      <c r="O39" s="5">
        <f t="shared" si="60"/>
        <v>0</v>
      </c>
      <c r="P39" s="5">
        <f t="shared" si="38"/>
        <v>0</v>
      </c>
      <c r="Q39" s="5">
        <f t="shared" si="39"/>
        <v>0</v>
      </c>
      <c r="R39" s="5">
        <f t="shared" si="55"/>
        <v>0</v>
      </c>
      <c r="S39" s="5">
        <f t="shared" si="56"/>
        <v>0</v>
      </c>
      <c r="T39" s="6">
        <f t="shared" si="42"/>
        <v>0</v>
      </c>
      <c r="U39" s="6">
        <f t="shared" si="43"/>
        <v>0</v>
      </c>
      <c r="V39" s="6">
        <f t="shared" si="61"/>
        <v>0</v>
      </c>
      <c r="W39" s="6">
        <f t="shared" si="62"/>
        <v>0</v>
      </c>
      <c r="X39" s="6">
        <f t="shared" si="49"/>
        <v>0</v>
      </c>
      <c r="Y39" s="6">
        <f t="shared" si="50"/>
        <v>0</v>
      </c>
      <c r="Z39" s="6">
        <f t="shared" si="51"/>
        <v>0</v>
      </c>
      <c r="AA39" s="6">
        <f t="shared" si="52"/>
        <v>0</v>
      </c>
      <c r="AB39" s="178">
        <f t="shared" si="65"/>
        <v>85.784000000000006</v>
      </c>
      <c r="AC39" s="178">
        <f t="shared" si="65"/>
        <v>209.80700000000002</v>
      </c>
      <c r="AD39" s="178">
        <f t="shared" si="65"/>
        <v>321.52100000000002</v>
      </c>
      <c r="AE39" s="178">
        <f t="shared" si="65"/>
        <v>564.49599999999998</v>
      </c>
      <c r="AF39" s="178">
        <f t="shared" si="65"/>
        <v>0</v>
      </c>
      <c r="AG39" s="178">
        <f t="shared" si="65"/>
        <v>0</v>
      </c>
      <c r="AH39" s="178">
        <f t="shared" si="32"/>
        <v>407.30500000000001</v>
      </c>
      <c r="AI39" s="178">
        <f t="shared" si="33"/>
        <v>774.303</v>
      </c>
      <c r="AJ39" s="7">
        <v>85.784000000000006</v>
      </c>
      <c r="AK39" s="8">
        <v>0</v>
      </c>
      <c r="AL39" s="8">
        <v>0</v>
      </c>
      <c r="AM39" s="9">
        <v>209.80700000000002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9">
        <v>11.477</v>
      </c>
      <c r="BC39" s="8">
        <v>0</v>
      </c>
      <c r="BD39" s="8">
        <v>0</v>
      </c>
      <c r="BE39" s="9">
        <v>11.477</v>
      </c>
      <c r="BF39" s="8">
        <v>0</v>
      </c>
      <c r="BG39" s="8">
        <v>0</v>
      </c>
      <c r="BH39" s="9">
        <v>11.966999999999999</v>
      </c>
      <c r="BI39" s="8">
        <v>0</v>
      </c>
      <c r="BJ39" s="8">
        <v>0</v>
      </c>
      <c r="BK39" s="9">
        <v>11.966999999999999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8">
        <v>0</v>
      </c>
      <c r="BY39" s="8">
        <v>0</v>
      </c>
      <c r="BZ39" s="9">
        <v>298.077</v>
      </c>
      <c r="CA39" s="8">
        <v>0</v>
      </c>
      <c r="CB39" s="8">
        <v>0</v>
      </c>
      <c r="CC39" s="9">
        <v>541.05200000000002</v>
      </c>
      <c r="CD39" s="8">
        <v>0</v>
      </c>
      <c r="CE39" s="8">
        <v>0</v>
      </c>
      <c r="CF39" s="8">
        <v>0</v>
      </c>
      <c r="CG39" s="8">
        <v>0</v>
      </c>
      <c r="CH39" s="8">
        <v>0</v>
      </c>
      <c r="CI39" s="8">
        <v>0</v>
      </c>
      <c r="CJ39" s="8">
        <v>0</v>
      </c>
      <c r="CK39" s="8">
        <v>0</v>
      </c>
      <c r="CL39" s="10">
        <v>0</v>
      </c>
      <c r="CM39" s="10">
        <v>0</v>
      </c>
      <c r="CN39" s="10">
        <v>0</v>
      </c>
      <c r="CO39" s="10">
        <v>0</v>
      </c>
      <c r="CP39" s="10">
        <v>0</v>
      </c>
      <c r="CQ39" s="10">
        <v>0</v>
      </c>
      <c r="CR39" s="10">
        <v>0</v>
      </c>
      <c r="CS39" s="10">
        <v>0</v>
      </c>
      <c r="CT39" s="10">
        <v>0</v>
      </c>
      <c r="CU39" s="10">
        <v>0</v>
      </c>
      <c r="CV39" s="10">
        <v>0</v>
      </c>
      <c r="CW39" s="10">
        <v>0</v>
      </c>
      <c r="CY39" s="12">
        <f t="shared" si="27"/>
        <v>0</v>
      </c>
      <c r="CZ39" s="13">
        <v>774.30300000000022</v>
      </c>
      <c r="DA39" s="12">
        <f t="shared" si="28"/>
        <v>0</v>
      </c>
    </row>
    <row r="40" spans="1:105" ht="18.95" customHeight="1" x14ac:dyDescent="0.4">
      <c r="A40" s="1" t="s">
        <v>88</v>
      </c>
      <c r="B40" s="2" t="s">
        <v>89</v>
      </c>
      <c r="C40" s="3">
        <v>455.27699999999987</v>
      </c>
      <c r="D40" s="4">
        <f t="shared" ref="D40:D49" si="68">AJ40</f>
        <v>12.721000000000002</v>
      </c>
      <c r="E40" s="4">
        <f t="shared" ref="E40:E49" si="69">AM40</f>
        <v>37.375</v>
      </c>
      <c r="F40" s="4">
        <f t="shared" si="57"/>
        <v>420.73799999999994</v>
      </c>
      <c r="G40" s="4">
        <f t="shared" si="58"/>
        <v>711.87900000000002</v>
      </c>
      <c r="H40" s="4">
        <f t="shared" si="63"/>
        <v>0</v>
      </c>
      <c r="I40" s="4">
        <f t="shared" si="64"/>
        <v>0</v>
      </c>
      <c r="J40" s="4">
        <f t="shared" si="66"/>
        <v>433.45899999999995</v>
      </c>
      <c r="K40" s="4">
        <f t="shared" si="67"/>
        <v>749.25400000000002</v>
      </c>
      <c r="L40" s="5">
        <f>AK40</f>
        <v>0.33</v>
      </c>
      <c r="M40" s="5">
        <f>AN40</f>
        <v>0.33</v>
      </c>
      <c r="N40" s="5">
        <f t="shared" si="59"/>
        <v>21.488</v>
      </c>
      <c r="O40" s="5">
        <f t="shared" si="60"/>
        <v>22.890999999999998</v>
      </c>
      <c r="P40" s="5">
        <f t="shared" si="38"/>
        <v>0</v>
      </c>
      <c r="Q40" s="5">
        <f t="shared" si="39"/>
        <v>0</v>
      </c>
      <c r="R40" s="5">
        <f t="shared" si="55"/>
        <v>21.817999999999998</v>
      </c>
      <c r="S40" s="5">
        <f t="shared" si="56"/>
        <v>23.220999999999997</v>
      </c>
      <c r="T40" s="6">
        <f t="shared" si="42"/>
        <v>0</v>
      </c>
      <c r="U40" s="6">
        <f t="shared" si="43"/>
        <v>0</v>
      </c>
      <c r="V40" s="6">
        <f t="shared" si="61"/>
        <v>0</v>
      </c>
      <c r="W40" s="6">
        <f t="shared" si="62"/>
        <v>0</v>
      </c>
      <c r="X40" s="6">
        <f t="shared" si="49"/>
        <v>0</v>
      </c>
      <c r="Y40" s="6">
        <f t="shared" si="50"/>
        <v>0</v>
      </c>
      <c r="Z40" s="6">
        <f t="shared" si="51"/>
        <v>0</v>
      </c>
      <c r="AA40" s="6">
        <f t="shared" si="52"/>
        <v>0</v>
      </c>
      <c r="AB40" s="178">
        <f t="shared" si="65"/>
        <v>13.051000000000002</v>
      </c>
      <c r="AC40" s="178">
        <f t="shared" si="65"/>
        <v>37.704999999999998</v>
      </c>
      <c r="AD40" s="178">
        <f t="shared" si="65"/>
        <v>442.22599999999994</v>
      </c>
      <c r="AE40" s="178">
        <f t="shared" si="65"/>
        <v>734.77</v>
      </c>
      <c r="AF40" s="178">
        <f t="shared" si="65"/>
        <v>0</v>
      </c>
      <c r="AG40" s="178">
        <f t="shared" si="65"/>
        <v>0</v>
      </c>
      <c r="AH40" s="178">
        <f t="shared" si="32"/>
        <v>455.27699999999993</v>
      </c>
      <c r="AI40" s="178">
        <f t="shared" si="33"/>
        <v>772.47500000000002</v>
      </c>
      <c r="AJ40" s="7">
        <v>12.721000000000002</v>
      </c>
      <c r="AK40" s="9">
        <v>0.33</v>
      </c>
      <c r="AL40" s="8">
        <v>0</v>
      </c>
      <c r="AM40" s="9">
        <v>37.375</v>
      </c>
      <c r="AN40" s="9">
        <v>0.33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0</v>
      </c>
      <c r="BY40" s="8">
        <v>0</v>
      </c>
      <c r="BZ40" s="9">
        <v>420.73799999999994</v>
      </c>
      <c r="CA40" s="9">
        <v>21.488</v>
      </c>
      <c r="CB40" s="8">
        <v>0</v>
      </c>
      <c r="CC40" s="9">
        <v>711.87900000000002</v>
      </c>
      <c r="CD40" s="9">
        <v>22.890999999999998</v>
      </c>
      <c r="CE40" s="8">
        <v>0</v>
      </c>
      <c r="CF40" s="8">
        <v>0</v>
      </c>
      <c r="CG40" s="8">
        <v>0</v>
      </c>
      <c r="CH40" s="8">
        <v>0</v>
      </c>
      <c r="CI40" s="8">
        <v>0</v>
      </c>
      <c r="CJ40" s="8">
        <v>0</v>
      </c>
      <c r="CK40" s="8">
        <v>0</v>
      </c>
      <c r="CL40" s="10">
        <v>0</v>
      </c>
      <c r="CM40" s="10">
        <v>0</v>
      </c>
      <c r="CN40" s="10">
        <v>0</v>
      </c>
      <c r="CO40" s="10">
        <v>0</v>
      </c>
      <c r="CP40" s="10">
        <v>0</v>
      </c>
      <c r="CQ40" s="10">
        <v>0</v>
      </c>
      <c r="CR40" s="10">
        <v>0</v>
      </c>
      <c r="CS40" s="10">
        <v>0</v>
      </c>
      <c r="CT40" s="10">
        <v>0</v>
      </c>
      <c r="CU40" s="10">
        <v>0</v>
      </c>
      <c r="CV40" s="10">
        <v>0</v>
      </c>
      <c r="CW40" s="10">
        <v>0</v>
      </c>
      <c r="CY40" s="12">
        <f t="shared" si="27"/>
        <v>0</v>
      </c>
      <c r="CZ40" s="13">
        <v>772.4749999999998</v>
      </c>
      <c r="DA40" s="12">
        <f t="shared" si="28"/>
        <v>0</v>
      </c>
    </row>
    <row r="41" spans="1:105" ht="18.95" customHeight="1" x14ac:dyDescent="0.4">
      <c r="A41" s="1" t="s">
        <v>90</v>
      </c>
      <c r="B41" s="2" t="s">
        <v>91</v>
      </c>
      <c r="C41" s="3">
        <v>495.298</v>
      </c>
      <c r="D41" s="4">
        <f t="shared" si="68"/>
        <v>5.6470000000000002</v>
      </c>
      <c r="E41" s="4">
        <f t="shared" si="69"/>
        <v>17.606000000000002</v>
      </c>
      <c r="F41" s="4">
        <f t="shared" si="57"/>
        <v>489.65099999999995</v>
      </c>
      <c r="G41" s="4">
        <f t="shared" si="58"/>
        <v>660.41100000000017</v>
      </c>
      <c r="H41" s="4">
        <f t="shared" si="63"/>
        <v>0</v>
      </c>
      <c r="I41" s="4">
        <f t="shared" si="64"/>
        <v>0</v>
      </c>
      <c r="J41" s="4">
        <f t="shared" si="66"/>
        <v>495.29799999999994</v>
      </c>
      <c r="K41" s="4">
        <f t="shared" si="67"/>
        <v>678.01700000000017</v>
      </c>
      <c r="L41" s="5">
        <f t="shared" ref="L41:L54" si="70">AK41</f>
        <v>0</v>
      </c>
      <c r="M41" s="5">
        <f t="shared" ref="M41:M54" si="71">AN41</f>
        <v>0</v>
      </c>
      <c r="N41" s="5">
        <f t="shared" si="59"/>
        <v>0</v>
      </c>
      <c r="O41" s="5">
        <f t="shared" si="60"/>
        <v>0</v>
      </c>
      <c r="P41" s="5">
        <f>CM41</f>
        <v>0</v>
      </c>
      <c r="Q41" s="5">
        <f>CP41</f>
        <v>0</v>
      </c>
      <c r="R41" s="5">
        <f t="shared" si="55"/>
        <v>0</v>
      </c>
      <c r="S41" s="5">
        <f t="shared" si="56"/>
        <v>0</v>
      </c>
      <c r="T41" s="6">
        <f t="shared" si="42"/>
        <v>0</v>
      </c>
      <c r="U41" s="6">
        <f t="shared" si="43"/>
        <v>0</v>
      </c>
      <c r="V41" s="6">
        <f t="shared" si="61"/>
        <v>0</v>
      </c>
      <c r="W41" s="6">
        <f t="shared" si="62"/>
        <v>0</v>
      </c>
      <c r="X41" s="6">
        <f t="shared" si="49"/>
        <v>0</v>
      </c>
      <c r="Y41" s="6">
        <f t="shared" si="50"/>
        <v>0</v>
      </c>
      <c r="Z41" s="6">
        <f t="shared" si="51"/>
        <v>0</v>
      </c>
      <c r="AA41" s="6">
        <f t="shared" si="52"/>
        <v>0</v>
      </c>
      <c r="AB41" s="178">
        <f t="shared" si="65"/>
        <v>5.6470000000000002</v>
      </c>
      <c r="AC41" s="178">
        <f t="shared" si="65"/>
        <v>17.606000000000002</v>
      </c>
      <c r="AD41" s="178">
        <f t="shared" si="65"/>
        <v>489.65099999999995</v>
      </c>
      <c r="AE41" s="178">
        <f t="shared" si="65"/>
        <v>660.41100000000017</v>
      </c>
      <c r="AF41" s="178">
        <f t="shared" si="65"/>
        <v>0</v>
      </c>
      <c r="AG41" s="178">
        <f t="shared" si="65"/>
        <v>0</v>
      </c>
      <c r="AH41" s="178">
        <f t="shared" si="32"/>
        <v>495.29799999999994</v>
      </c>
      <c r="AI41" s="178">
        <f t="shared" si="33"/>
        <v>678.01700000000017</v>
      </c>
      <c r="AJ41" s="7">
        <v>5.6470000000000002</v>
      </c>
      <c r="AK41" s="8">
        <v>0</v>
      </c>
      <c r="AL41" s="8">
        <v>0</v>
      </c>
      <c r="AM41" s="9">
        <v>17.606000000000002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9">
        <v>0.97500000000000009</v>
      </c>
      <c r="AW41" s="8">
        <v>0</v>
      </c>
      <c r="AX41" s="8">
        <v>0</v>
      </c>
      <c r="AY41" s="9">
        <v>0.97500000000000009</v>
      </c>
      <c r="AZ41" s="8">
        <v>0</v>
      </c>
      <c r="BA41" s="8">
        <v>0</v>
      </c>
      <c r="BB41" s="9">
        <v>14.03</v>
      </c>
      <c r="BC41" s="8">
        <v>0</v>
      </c>
      <c r="BD41" s="8">
        <v>0</v>
      </c>
      <c r="BE41" s="9">
        <v>14.03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8">
        <v>0</v>
      </c>
      <c r="BZ41" s="9">
        <v>474.64599999999996</v>
      </c>
      <c r="CA41" s="8">
        <v>0</v>
      </c>
      <c r="CB41" s="8">
        <v>0</v>
      </c>
      <c r="CC41" s="9">
        <v>645.40600000000018</v>
      </c>
      <c r="CD41" s="8">
        <v>0</v>
      </c>
      <c r="CE41" s="8">
        <v>0</v>
      </c>
      <c r="CF41" s="8">
        <v>0</v>
      </c>
      <c r="CG41" s="8">
        <v>0</v>
      </c>
      <c r="CH41" s="8">
        <v>0</v>
      </c>
      <c r="CI41" s="8">
        <v>0</v>
      </c>
      <c r="CJ41" s="8">
        <v>0</v>
      </c>
      <c r="CK41" s="8">
        <v>0</v>
      </c>
      <c r="CL41" s="10">
        <v>0</v>
      </c>
      <c r="CM41" s="10">
        <v>0</v>
      </c>
      <c r="CN41" s="10">
        <v>0</v>
      </c>
      <c r="CO41" s="10">
        <v>0</v>
      </c>
      <c r="CP41" s="10">
        <v>0</v>
      </c>
      <c r="CQ41" s="10">
        <v>0</v>
      </c>
      <c r="CR41" s="10">
        <v>0</v>
      </c>
      <c r="CS41" s="10">
        <v>0</v>
      </c>
      <c r="CT41" s="10">
        <v>0</v>
      </c>
      <c r="CU41" s="10">
        <v>0</v>
      </c>
      <c r="CV41" s="10">
        <v>0</v>
      </c>
      <c r="CW41" s="10">
        <v>0</v>
      </c>
      <c r="CY41" s="12">
        <f t="shared" si="27"/>
        <v>0</v>
      </c>
      <c r="CZ41" s="13">
        <v>678.01700000000017</v>
      </c>
      <c r="DA41" s="12">
        <f t="shared" si="28"/>
        <v>0</v>
      </c>
    </row>
    <row r="42" spans="1:105" ht="18.95" customHeight="1" x14ac:dyDescent="0.4">
      <c r="A42" s="1" t="s">
        <v>92</v>
      </c>
      <c r="B42" s="2" t="s">
        <v>93</v>
      </c>
      <c r="C42" s="3">
        <v>423.22699999999992</v>
      </c>
      <c r="D42" s="4">
        <f t="shared" si="68"/>
        <v>80.610000000000028</v>
      </c>
      <c r="E42" s="4">
        <f t="shared" si="69"/>
        <v>273.35799999999989</v>
      </c>
      <c r="F42" s="4">
        <f t="shared" si="57"/>
        <v>325.28699999999998</v>
      </c>
      <c r="G42" s="4">
        <f t="shared" si="58"/>
        <v>623.19600000000003</v>
      </c>
      <c r="H42" s="4">
        <f t="shared" si="63"/>
        <v>0</v>
      </c>
      <c r="I42" s="4">
        <f t="shared" si="64"/>
        <v>0</v>
      </c>
      <c r="J42" s="4">
        <f t="shared" si="66"/>
        <v>405.89699999999999</v>
      </c>
      <c r="K42" s="4">
        <f t="shared" si="67"/>
        <v>896.55399999999986</v>
      </c>
      <c r="L42" s="5">
        <f t="shared" si="70"/>
        <v>15.2</v>
      </c>
      <c r="M42" s="5">
        <f t="shared" si="71"/>
        <v>64.900000000000006</v>
      </c>
      <c r="N42" s="5">
        <f t="shared" si="59"/>
        <v>2.13</v>
      </c>
      <c r="O42" s="5">
        <f t="shared" si="60"/>
        <v>4.26</v>
      </c>
      <c r="P42" s="5">
        <f t="shared" ref="P42:P62" si="72">CM42</f>
        <v>0</v>
      </c>
      <c r="Q42" s="5">
        <f t="shared" ref="Q42:Q62" si="73">CP42</f>
        <v>0</v>
      </c>
      <c r="R42" s="5">
        <f t="shared" si="55"/>
        <v>17.329999999999998</v>
      </c>
      <c r="S42" s="5">
        <f t="shared" si="56"/>
        <v>69.160000000000011</v>
      </c>
      <c r="T42" s="6">
        <f>AL42</f>
        <v>0</v>
      </c>
      <c r="U42" s="6">
        <f>AO42</f>
        <v>0</v>
      </c>
      <c r="V42" s="6">
        <f t="shared" si="61"/>
        <v>0</v>
      </c>
      <c r="W42" s="6">
        <f t="shared" si="62"/>
        <v>0</v>
      </c>
      <c r="X42" s="6">
        <f t="shared" si="49"/>
        <v>0</v>
      </c>
      <c r="Y42" s="6">
        <f t="shared" si="50"/>
        <v>0</v>
      </c>
      <c r="Z42" s="6">
        <f t="shared" si="51"/>
        <v>0</v>
      </c>
      <c r="AA42" s="6">
        <f t="shared" si="52"/>
        <v>0</v>
      </c>
      <c r="AB42" s="178">
        <f t="shared" si="65"/>
        <v>95.810000000000031</v>
      </c>
      <c r="AC42" s="178">
        <f t="shared" si="65"/>
        <v>338.25799999999992</v>
      </c>
      <c r="AD42" s="178">
        <f t="shared" si="65"/>
        <v>327.41699999999997</v>
      </c>
      <c r="AE42" s="178">
        <f t="shared" si="65"/>
        <v>627.45600000000002</v>
      </c>
      <c r="AF42" s="178">
        <f t="shared" si="65"/>
        <v>0</v>
      </c>
      <c r="AG42" s="178">
        <f t="shared" si="65"/>
        <v>0</v>
      </c>
      <c r="AH42" s="178">
        <f t="shared" si="32"/>
        <v>423.22699999999998</v>
      </c>
      <c r="AI42" s="178">
        <f t="shared" si="33"/>
        <v>965.71399999999994</v>
      </c>
      <c r="AJ42" s="7">
        <v>80.610000000000028</v>
      </c>
      <c r="AK42" s="9">
        <v>15.2</v>
      </c>
      <c r="AL42" s="8">
        <v>0</v>
      </c>
      <c r="AM42" s="9">
        <v>273.35799999999989</v>
      </c>
      <c r="AN42" s="9">
        <v>64.900000000000006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9">
        <v>325.28699999999998</v>
      </c>
      <c r="CA42" s="9">
        <v>2.13</v>
      </c>
      <c r="CB42" s="8">
        <v>0</v>
      </c>
      <c r="CC42" s="9">
        <v>623.19600000000003</v>
      </c>
      <c r="CD42" s="9">
        <v>4.26</v>
      </c>
      <c r="CE42" s="8">
        <v>0</v>
      </c>
      <c r="CF42" s="8">
        <v>0</v>
      </c>
      <c r="CG42" s="8">
        <v>0</v>
      </c>
      <c r="CH42" s="8">
        <v>0</v>
      </c>
      <c r="CI42" s="8">
        <v>0</v>
      </c>
      <c r="CJ42" s="8">
        <v>0</v>
      </c>
      <c r="CK42" s="8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0</v>
      </c>
      <c r="CS42" s="10">
        <v>0</v>
      </c>
      <c r="CT42" s="10">
        <v>0</v>
      </c>
      <c r="CU42" s="10">
        <v>0</v>
      </c>
      <c r="CV42" s="10">
        <v>0</v>
      </c>
      <c r="CW42" s="10">
        <v>0</v>
      </c>
      <c r="CY42" s="12">
        <f t="shared" si="27"/>
        <v>0</v>
      </c>
      <c r="CZ42" s="13">
        <v>965.71400000000006</v>
      </c>
      <c r="DA42" s="12">
        <f t="shared" si="28"/>
        <v>0</v>
      </c>
    </row>
    <row r="43" spans="1:105" ht="18.95" customHeight="1" x14ac:dyDescent="0.4">
      <c r="A43" s="1" t="s">
        <v>94</v>
      </c>
      <c r="B43" s="2" t="s">
        <v>95</v>
      </c>
      <c r="C43" s="3">
        <v>393.58999999999992</v>
      </c>
      <c r="D43" s="4">
        <f t="shared" si="68"/>
        <v>138.279</v>
      </c>
      <c r="E43" s="4">
        <f t="shared" si="69"/>
        <v>466.40699999999993</v>
      </c>
      <c r="F43" s="4">
        <f t="shared" si="57"/>
        <v>239.76899999999998</v>
      </c>
      <c r="G43" s="4">
        <f t="shared" si="58"/>
        <v>442.75</v>
      </c>
      <c r="H43" s="4">
        <f t="shared" si="63"/>
        <v>11.367000000000003</v>
      </c>
      <c r="I43" s="4">
        <f t="shared" si="64"/>
        <v>11.367000000000003</v>
      </c>
      <c r="J43" s="4">
        <f t="shared" si="66"/>
        <v>389.41500000000002</v>
      </c>
      <c r="K43" s="4">
        <f t="shared" si="67"/>
        <v>920.52399999999989</v>
      </c>
      <c r="L43" s="5">
        <f t="shared" si="70"/>
        <v>0.47499999999999998</v>
      </c>
      <c r="M43" s="5">
        <f t="shared" si="71"/>
        <v>1.425</v>
      </c>
      <c r="N43" s="5">
        <f t="shared" si="59"/>
        <v>3.7</v>
      </c>
      <c r="O43" s="5">
        <f t="shared" si="60"/>
        <v>11.1</v>
      </c>
      <c r="P43" s="5">
        <f t="shared" si="72"/>
        <v>0</v>
      </c>
      <c r="Q43" s="5">
        <f t="shared" si="73"/>
        <v>0</v>
      </c>
      <c r="R43" s="5">
        <f t="shared" si="55"/>
        <v>4.1749999999999998</v>
      </c>
      <c r="S43" s="5">
        <f t="shared" si="56"/>
        <v>12.525</v>
      </c>
      <c r="T43" s="6">
        <f t="shared" ref="T43:T55" si="74">AL43</f>
        <v>0</v>
      </c>
      <c r="U43" s="6">
        <f t="shared" ref="U43:U55" si="75">AO43</f>
        <v>0</v>
      </c>
      <c r="V43" s="6">
        <f t="shared" si="61"/>
        <v>0</v>
      </c>
      <c r="W43" s="6">
        <f t="shared" si="62"/>
        <v>0</v>
      </c>
      <c r="X43" s="6">
        <f>CN43</f>
        <v>0</v>
      </c>
      <c r="Y43" s="6">
        <f>CQ43</f>
        <v>0</v>
      </c>
      <c r="Z43" s="6">
        <f t="shared" si="51"/>
        <v>0</v>
      </c>
      <c r="AA43" s="6">
        <f t="shared" si="52"/>
        <v>0</v>
      </c>
      <c r="AB43" s="178">
        <f t="shared" si="65"/>
        <v>138.75399999999999</v>
      </c>
      <c r="AC43" s="178">
        <f t="shared" si="65"/>
        <v>467.83199999999994</v>
      </c>
      <c r="AD43" s="178">
        <f t="shared" si="65"/>
        <v>243.46899999999997</v>
      </c>
      <c r="AE43" s="178">
        <f t="shared" si="65"/>
        <v>453.85</v>
      </c>
      <c r="AF43" s="178">
        <f t="shared" si="65"/>
        <v>11.367000000000003</v>
      </c>
      <c r="AG43" s="178">
        <f t="shared" si="65"/>
        <v>11.367000000000003</v>
      </c>
      <c r="AH43" s="178">
        <f>AB43+AD43+AF43</f>
        <v>393.59</v>
      </c>
      <c r="AI43" s="178">
        <f>AC43+AE43+AG43</f>
        <v>933.04899999999998</v>
      </c>
      <c r="AJ43" s="7">
        <v>138.279</v>
      </c>
      <c r="AK43" s="9">
        <v>0.47499999999999998</v>
      </c>
      <c r="AL43" s="8">
        <v>0</v>
      </c>
      <c r="AM43" s="9">
        <v>466.40699999999993</v>
      </c>
      <c r="AN43" s="9">
        <v>1.425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8">
        <v>0</v>
      </c>
      <c r="BY43" s="8">
        <v>0</v>
      </c>
      <c r="BZ43" s="9">
        <v>239.76899999999998</v>
      </c>
      <c r="CA43" s="9">
        <v>3.7</v>
      </c>
      <c r="CB43" s="8">
        <v>0</v>
      </c>
      <c r="CC43" s="9">
        <v>442.75</v>
      </c>
      <c r="CD43" s="9">
        <v>11.1</v>
      </c>
      <c r="CE43" s="8">
        <v>0</v>
      </c>
      <c r="CF43" s="8">
        <v>0</v>
      </c>
      <c r="CG43" s="8">
        <v>0</v>
      </c>
      <c r="CH43" s="8">
        <v>0</v>
      </c>
      <c r="CI43" s="8">
        <v>0</v>
      </c>
      <c r="CJ43" s="8">
        <v>0</v>
      </c>
      <c r="CK43" s="8">
        <v>0</v>
      </c>
      <c r="CL43" s="20">
        <v>11.367000000000003</v>
      </c>
      <c r="CM43" s="10">
        <v>0</v>
      </c>
      <c r="CN43" s="10">
        <v>0</v>
      </c>
      <c r="CO43" s="20">
        <v>11.367000000000003</v>
      </c>
      <c r="CP43" s="10">
        <v>0</v>
      </c>
      <c r="CQ43" s="10">
        <v>0</v>
      </c>
      <c r="CR43" s="10">
        <v>0</v>
      </c>
      <c r="CS43" s="10">
        <v>0</v>
      </c>
      <c r="CT43" s="10">
        <v>0</v>
      </c>
      <c r="CU43" s="10">
        <v>0</v>
      </c>
      <c r="CV43" s="10">
        <v>0</v>
      </c>
      <c r="CW43" s="10">
        <v>0</v>
      </c>
      <c r="CY43" s="12">
        <f t="shared" si="27"/>
        <v>0</v>
      </c>
      <c r="CZ43" s="13">
        <v>933.04899999999941</v>
      </c>
      <c r="DA43" s="12">
        <f t="shared" si="28"/>
        <v>0</v>
      </c>
    </row>
    <row r="44" spans="1:105" ht="18.95" customHeight="1" x14ac:dyDescent="0.4">
      <c r="A44" s="1" t="s">
        <v>96</v>
      </c>
      <c r="B44" s="2" t="s">
        <v>97</v>
      </c>
      <c r="C44" s="3">
        <v>574.23199999999986</v>
      </c>
      <c r="D44" s="4">
        <f t="shared" si="68"/>
        <v>22.529</v>
      </c>
      <c r="E44" s="4">
        <f t="shared" si="69"/>
        <v>54.845000000000013</v>
      </c>
      <c r="F44" s="4">
        <f t="shared" si="57"/>
        <v>536.84299999999973</v>
      </c>
      <c r="G44" s="4">
        <f t="shared" si="58"/>
        <v>765.69699999999978</v>
      </c>
      <c r="H44" s="4">
        <f t="shared" si="63"/>
        <v>0</v>
      </c>
      <c r="I44" s="4">
        <f t="shared" si="64"/>
        <v>0</v>
      </c>
      <c r="J44" s="4">
        <f t="shared" si="66"/>
        <v>559.37199999999973</v>
      </c>
      <c r="K44" s="4">
        <f t="shared" si="67"/>
        <v>820.5419999999998</v>
      </c>
      <c r="L44" s="5">
        <f t="shared" si="70"/>
        <v>1.069</v>
      </c>
      <c r="M44" s="5">
        <f t="shared" si="71"/>
        <v>2.1379999999999999</v>
      </c>
      <c r="N44" s="5">
        <f t="shared" si="59"/>
        <v>13.791</v>
      </c>
      <c r="O44" s="5">
        <f t="shared" si="60"/>
        <v>15.884</v>
      </c>
      <c r="P44" s="5">
        <f t="shared" si="72"/>
        <v>0</v>
      </c>
      <c r="Q44" s="5">
        <f t="shared" si="73"/>
        <v>0</v>
      </c>
      <c r="R44" s="5">
        <f t="shared" si="55"/>
        <v>14.86</v>
      </c>
      <c r="S44" s="5">
        <f t="shared" si="56"/>
        <v>18.021999999999998</v>
      </c>
      <c r="T44" s="6">
        <f t="shared" si="74"/>
        <v>0</v>
      </c>
      <c r="U44" s="6">
        <f t="shared" si="75"/>
        <v>0</v>
      </c>
      <c r="V44" s="6">
        <f t="shared" si="61"/>
        <v>0</v>
      </c>
      <c r="W44" s="6">
        <f t="shared" si="62"/>
        <v>0</v>
      </c>
      <c r="X44" s="6">
        <f t="shared" ref="X44:X57" si="76">CN44</f>
        <v>0</v>
      </c>
      <c r="Y44" s="6">
        <f t="shared" ref="Y44:Y57" si="77">CQ44</f>
        <v>0</v>
      </c>
      <c r="Z44" s="6">
        <f t="shared" si="51"/>
        <v>0</v>
      </c>
      <c r="AA44" s="6">
        <f t="shared" si="52"/>
        <v>0</v>
      </c>
      <c r="AB44" s="178">
        <f t="shared" si="65"/>
        <v>23.597999999999999</v>
      </c>
      <c r="AC44" s="178">
        <f t="shared" si="65"/>
        <v>56.983000000000011</v>
      </c>
      <c r="AD44" s="178">
        <f t="shared" si="65"/>
        <v>550.63399999999979</v>
      </c>
      <c r="AE44" s="178">
        <f t="shared" si="65"/>
        <v>781.58099999999979</v>
      </c>
      <c r="AF44" s="178">
        <f t="shared" si="65"/>
        <v>0</v>
      </c>
      <c r="AG44" s="178">
        <f t="shared" si="65"/>
        <v>0</v>
      </c>
      <c r="AH44" s="178">
        <f t="shared" ref="AH44:AH57" si="78">AB44+AD44+AF44</f>
        <v>574.23199999999974</v>
      </c>
      <c r="AI44" s="178">
        <f t="shared" ref="AI44:AI57" si="79">AC44+AE44+AG44</f>
        <v>838.56399999999985</v>
      </c>
      <c r="AJ44" s="7">
        <v>22.529</v>
      </c>
      <c r="AK44" s="9">
        <v>1.069</v>
      </c>
      <c r="AL44" s="8">
        <v>0</v>
      </c>
      <c r="AM44" s="9">
        <v>54.845000000000013</v>
      </c>
      <c r="AN44" s="9">
        <v>2.1379999999999999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9">
        <v>10.262</v>
      </c>
      <c r="BC44" s="8">
        <v>0</v>
      </c>
      <c r="BD44" s="8">
        <v>0</v>
      </c>
      <c r="BE44" s="9">
        <v>10.262</v>
      </c>
      <c r="BF44" s="8">
        <v>0</v>
      </c>
      <c r="BG44" s="8">
        <v>0</v>
      </c>
      <c r="BH44" s="9">
        <v>6.0950000000000006</v>
      </c>
      <c r="BI44" s="8">
        <v>0</v>
      </c>
      <c r="BJ44" s="8">
        <v>0</v>
      </c>
      <c r="BK44" s="9">
        <v>6.0950000000000006</v>
      </c>
      <c r="BL44" s="8">
        <v>0</v>
      </c>
      <c r="BM44" s="8">
        <v>0</v>
      </c>
      <c r="BN44" s="9">
        <v>5.952</v>
      </c>
      <c r="BO44" s="8">
        <v>0</v>
      </c>
      <c r="BP44" s="8">
        <v>0</v>
      </c>
      <c r="BQ44" s="9">
        <v>5.952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9">
        <v>514.0419999999998</v>
      </c>
      <c r="CA44" s="9">
        <v>13.791</v>
      </c>
      <c r="CB44" s="8">
        <v>0</v>
      </c>
      <c r="CC44" s="9">
        <v>742.40399999999977</v>
      </c>
      <c r="CD44" s="9">
        <v>15.884</v>
      </c>
      <c r="CE44" s="8">
        <v>0</v>
      </c>
      <c r="CF44" s="9">
        <v>0.49199999999999999</v>
      </c>
      <c r="CG44" s="8">
        <v>0</v>
      </c>
      <c r="CH44" s="8">
        <v>0</v>
      </c>
      <c r="CI44" s="9">
        <v>0.98399999999999999</v>
      </c>
      <c r="CJ44" s="8">
        <v>0</v>
      </c>
      <c r="CK44" s="8">
        <v>0</v>
      </c>
      <c r="CL44" s="10">
        <v>0</v>
      </c>
      <c r="CM44" s="10">
        <v>0</v>
      </c>
      <c r="CN44" s="10">
        <v>0</v>
      </c>
      <c r="CO44" s="10">
        <v>0</v>
      </c>
      <c r="CP44" s="10">
        <v>0</v>
      </c>
      <c r="CQ44" s="10">
        <v>0</v>
      </c>
      <c r="CR44" s="10">
        <v>0</v>
      </c>
      <c r="CS44" s="10">
        <v>0</v>
      </c>
      <c r="CT44" s="10">
        <v>0</v>
      </c>
      <c r="CU44" s="10">
        <v>0</v>
      </c>
      <c r="CV44" s="10">
        <v>0</v>
      </c>
      <c r="CW44" s="10">
        <v>0</v>
      </c>
      <c r="CY44" s="12">
        <f t="shared" si="27"/>
        <v>0</v>
      </c>
      <c r="CZ44" s="13">
        <v>838.56399999999985</v>
      </c>
      <c r="DA44" s="12">
        <f t="shared" si="28"/>
        <v>0</v>
      </c>
    </row>
    <row r="45" spans="1:105" ht="18.95" customHeight="1" x14ac:dyDescent="0.4">
      <c r="A45" s="1" t="s">
        <v>98</v>
      </c>
      <c r="B45" s="2" t="s">
        <v>99</v>
      </c>
      <c r="C45" s="3">
        <v>410.90499999999997</v>
      </c>
      <c r="D45" s="4">
        <f t="shared" si="68"/>
        <v>107.91399999999999</v>
      </c>
      <c r="E45" s="4">
        <f t="shared" si="69"/>
        <v>489.34200000000021</v>
      </c>
      <c r="F45" s="4">
        <f>AP45+AV45+BB45+BH45+BN45+BT45+BZ45+CF45</f>
        <v>302.99100000000004</v>
      </c>
      <c r="G45" s="4">
        <f>AS45+AY45+BE45+BK45+BQ45+BW45+CC45+CI45</f>
        <v>463.9670000000001</v>
      </c>
      <c r="H45" s="4">
        <f t="shared" si="63"/>
        <v>0</v>
      </c>
      <c r="I45" s="4">
        <f t="shared" si="64"/>
        <v>0</v>
      </c>
      <c r="J45" s="4">
        <f t="shared" si="66"/>
        <v>410.90500000000003</v>
      </c>
      <c r="K45" s="4">
        <f t="shared" si="67"/>
        <v>953.30900000000031</v>
      </c>
      <c r="L45" s="5">
        <f t="shared" si="70"/>
        <v>0</v>
      </c>
      <c r="M45" s="5">
        <f t="shared" si="71"/>
        <v>0</v>
      </c>
      <c r="N45" s="5">
        <f t="shared" si="59"/>
        <v>0</v>
      </c>
      <c r="O45" s="5">
        <f t="shared" si="60"/>
        <v>0</v>
      </c>
      <c r="P45" s="5">
        <f t="shared" si="72"/>
        <v>0</v>
      </c>
      <c r="Q45" s="5">
        <f t="shared" si="73"/>
        <v>0</v>
      </c>
      <c r="R45" s="5">
        <f>L45+N45+P45</f>
        <v>0</v>
      </c>
      <c r="S45" s="5">
        <f>M45+O45+Q45</f>
        <v>0</v>
      </c>
      <c r="T45" s="6">
        <f t="shared" si="74"/>
        <v>0</v>
      </c>
      <c r="U45" s="6">
        <f t="shared" si="75"/>
        <v>0</v>
      </c>
      <c r="V45" s="6">
        <f>AR45+AX45+BD45+BJ45+BP45+BV45+CB45+CH45</f>
        <v>0</v>
      </c>
      <c r="W45" s="6">
        <f>AU45+BA45+BG45+BM45+BS45+BY45+CE45+CE45+CK45</f>
        <v>0</v>
      </c>
      <c r="X45" s="6">
        <f t="shared" si="76"/>
        <v>0</v>
      </c>
      <c r="Y45" s="6">
        <f t="shared" si="77"/>
        <v>0</v>
      </c>
      <c r="Z45" s="6">
        <f t="shared" si="51"/>
        <v>0</v>
      </c>
      <c r="AA45" s="6">
        <f t="shared" si="52"/>
        <v>0</v>
      </c>
      <c r="AB45" s="178">
        <f t="shared" si="65"/>
        <v>107.91399999999999</v>
      </c>
      <c r="AC45" s="178">
        <f t="shared" si="65"/>
        <v>489.34200000000021</v>
      </c>
      <c r="AD45" s="178">
        <f t="shared" si="65"/>
        <v>302.99100000000004</v>
      </c>
      <c r="AE45" s="178">
        <f t="shared" si="65"/>
        <v>463.9670000000001</v>
      </c>
      <c r="AF45" s="178">
        <f t="shared" si="65"/>
        <v>0</v>
      </c>
      <c r="AG45" s="178">
        <f t="shared" si="65"/>
        <v>0</v>
      </c>
      <c r="AH45" s="178">
        <f t="shared" si="78"/>
        <v>410.90500000000003</v>
      </c>
      <c r="AI45" s="178">
        <f t="shared" si="79"/>
        <v>953.30900000000031</v>
      </c>
      <c r="AJ45" s="7">
        <v>107.91399999999999</v>
      </c>
      <c r="AK45" s="8">
        <v>0</v>
      </c>
      <c r="AL45" s="8">
        <v>0</v>
      </c>
      <c r="AM45" s="9">
        <v>489.34200000000021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9">
        <v>302.99100000000004</v>
      </c>
      <c r="CA45" s="8">
        <v>0</v>
      </c>
      <c r="CB45" s="8">
        <v>0</v>
      </c>
      <c r="CC45" s="9">
        <v>463.9670000000001</v>
      </c>
      <c r="CD45" s="8">
        <v>0</v>
      </c>
      <c r="CE45" s="8">
        <v>0</v>
      </c>
      <c r="CF45" s="8">
        <v>0</v>
      </c>
      <c r="CG45" s="8">
        <v>0</v>
      </c>
      <c r="CH45" s="8">
        <v>0</v>
      </c>
      <c r="CI45" s="8">
        <v>0</v>
      </c>
      <c r="CJ45" s="8">
        <v>0</v>
      </c>
      <c r="CK45" s="8">
        <v>0</v>
      </c>
      <c r="CL45" s="10">
        <v>0</v>
      </c>
      <c r="CM45" s="10">
        <v>0</v>
      </c>
      <c r="CN45" s="10">
        <v>0</v>
      </c>
      <c r="CO45" s="10">
        <v>0</v>
      </c>
      <c r="CP45" s="10">
        <v>0</v>
      </c>
      <c r="CQ45" s="10">
        <v>0</v>
      </c>
      <c r="CR45" s="10">
        <v>0</v>
      </c>
      <c r="CS45" s="10">
        <v>0</v>
      </c>
      <c r="CT45" s="10">
        <v>0</v>
      </c>
      <c r="CU45" s="10">
        <v>0</v>
      </c>
      <c r="CV45" s="10">
        <v>0</v>
      </c>
      <c r="CW45" s="10">
        <v>0</v>
      </c>
      <c r="CY45" s="12">
        <f t="shared" si="27"/>
        <v>0</v>
      </c>
      <c r="CZ45" s="13">
        <v>953.30900000000042</v>
      </c>
      <c r="DA45" s="12">
        <f t="shared" si="28"/>
        <v>0</v>
      </c>
    </row>
    <row r="46" spans="1:105" ht="18.95" customHeight="1" x14ac:dyDescent="0.4">
      <c r="A46" s="1" t="s">
        <v>100</v>
      </c>
      <c r="B46" s="2" t="s">
        <v>101</v>
      </c>
      <c r="C46" s="3">
        <v>286.99</v>
      </c>
      <c r="D46" s="4">
        <f t="shared" si="68"/>
        <v>3.4369999999999998</v>
      </c>
      <c r="E46" s="4">
        <f t="shared" si="69"/>
        <v>19.350999999999999</v>
      </c>
      <c r="F46" s="4">
        <f t="shared" ref="F46:F58" si="80">AP46+AV46+BB46+BH46+BN46+BT46+BZ46+CF46</f>
        <v>269.71600000000001</v>
      </c>
      <c r="G46" s="4">
        <f t="shared" ref="G46:G58" si="81">AS46+AY46+BE46+BK46+BQ46+BW46+CC46+CI46</f>
        <v>538.89499999999987</v>
      </c>
      <c r="H46" s="4">
        <f t="shared" si="63"/>
        <v>0</v>
      </c>
      <c r="I46" s="4">
        <f t="shared" si="64"/>
        <v>0</v>
      </c>
      <c r="J46" s="4">
        <f t="shared" si="66"/>
        <v>273.15300000000002</v>
      </c>
      <c r="K46" s="4">
        <f t="shared" si="67"/>
        <v>558.24599999999987</v>
      </c>
      <c r="L46" s="5">
        <f t="shared" si="70"/>
        <v>13.837000000000002</v>
      </c>
      <c r="M46" s="5">
        <f t="shared" si="71"/>
        <v>29.048999999999999</v>
      </c>
      <c r="N46" s="5">
        <f>AQ46+AW46+BC46+BI46+BO46+BU46+CA46+CG46</f>
        <v>0</v>
      </c>
      <c r="O46" s="5">
        <f>AT46+AZ46+BF46+BL46+BR46+BR46+BX46+CD46+CJ46</f>
        <v>0</v>
      </c>
      <c r="P46" s="5">
        <f t="shared" si="72"/>
        <v>0</v>
      </c>
      <c r="Q46" s="5">
        <f t="shared" si="73"/>
        <v>0</v>
      </c>
      <c r="R46" s="5">
        <f t="shared" ref="R46:R61" si="82">L46+N46+P46</f>
        <v>13.837000000000002</v>
      </c>
      <c r="S46" s="5">
        <f t="shared" ref="S46:S61" si="83">M46+O46+Q46</f>
        <v>29.048999999999999</v>
      </c>
      <c r="T46" s="6">
        <f t="shared" si="74"/>
        <v>0</v>
      </c>
      <c r="U46" s="6">
        <f t="shared" si="75"/>
        <v>0</v>
      </c>
      <c r="V46" s="6">
        <f t="shared" ref="V46:V58" si="84">AR46+AX46+BD46+BJ46+BP46+BV46+CB46+CH46</f>
        <v>0</v>
      </c>
      <c r="W46" s="6">
        <f t="shared" ref="W46:W58" si="85">AU46+BA46+BG46+BM46+BS46+BY46+CE46+CE46+CK46</f>
        <v>0</v>
      </c>
      <c r="X46" s="6">
        <f t="shared" si="76"/>
        <v>0</v>
      </c>
      <c r="Y46" s="6">
        <f t="shared" si="77"/>
        <v>0</v>
      </c>
      <c r="Z46" s="6">
        <f t="shared" si="51"/>
        <v>0</v>
      </c>
      <c r="AA46" s="6">
        <f t="shared" si="52"/>
        <v>0</v>
      </c>
      <c r="AB46" s="178">
        <f t="shared" si="65"/>
        <v>17.274000000000001</v>
      </c>
      <c r="AC46" s="178">
        <f t="shared" si="65"/>
        <v>48.4</v>
      </c>
      <c r="AD46" s="178">
        <f t="shared" si="65"/>
        <v>269.71600000000001</v>
      </c>
      <c r="AE46" s="178">
        <f t="shared" si="65"/>
        <v>538.89499999999987</v>
      </c>
      <c r="AF46" s="178">
        <f t="shared" si="65"/>
        <v>0</v>
      </c>
      <c r="AG46" s="178">
        <f t="shared" si="65"/>
        <v>0</v>
      </c>
      <c r="AH46" s="178">
        <f t="shared" si="78"/>
        <v>286.99</v>
      </c>
      <c r="AI46" s="178">
        <f t="shared" si="79"/>
        <v>587.29499999999985</v>
      </c>
      <c r="AJ46" s="7">
        <v>3.4369999999999998</v>
      </c>
      <c r="AK46" s="9">
        <v>13.837000000000002</v>
      </c>
      <c r="AL46" s="8">
        <v>0</v>
      </c>
      <c r="AM46" s="9">
        <v>19.350999999999999</v>
      </c>
      <c r="AN46" s="9">
        <v>29.048999999999999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9">
        <v>269.71600000000001</v>
      </c>
      <c r="CA46" s="8">
        <v>0</v>
      </c>
      <c r="CB46" s="8">
        <v>0</v>
      </c>
      <c r="CC46" s="9">
        <v>538.89499999999987</v>
      </c>
      <c r="CD46" s="8">
        <v>0</v>
      </c>
      <c r="CE46" s="8">
        <v>0</v>
      </c>
      <c r="CF46" s="8">
        <v>0</v>
      </c>
      <c r="CG46" s="8">
        <v>0</v>
      </c>
      <c r="CH46" s="8">
        <v>0</v>
      </c>
      <c r="CI46" s="8">
        <v>0</v>
      </c>
      <c r="CJ46" s="8">
        <v>0</v>
      </c>
      <c r="CK46" s="8">
        <v>0</v>
      </c>
      <c r="CL46" s="10">
        <v>0</v>
      </c>
      <c r="CM46" s="10">
        <v>0</v>
      </c>
      <c r="CN46" s="10">
        <v>0</v>
      </c>
      <c r="CO46" s="10">
        <v>0</v>
      </c>
      <c r="CP46" s="10">
        <v>0</v>
      </c>
      <c r="CQ46" s="10">
        <v>0</v>
      </c>
      <c r="CR46" s="10">
        <v>0</v>
      </c>
      <c r="CS46" s="10">
        <v>0</v>
      </c>
      <c r="CT46" s="10">
        <v>0</v>
      </c>
      <c r="CU46" s="10">
        <v>0</v>
      </c>
      <c r="CV46" s="10">
        <v>0</v>
      </c>
      <c r="CW46" s="10">
        <v>0</v>
      </c>
      <c r="CY46" s="12">
        <f>C46-AH46</f>
        <v>0</v>
      </c>
      <c r="CZ46" s="13">
        <v>587.29499999999962</v>
      </c>
      <c r="DA46" s="12">
        <f t="shared" si="28"/>
        <v>0</v>
      </c>
    </row>
    <row r="47" spans="1:105" ht="18.95" customHeight="1" x14ac:dyDescent="0.4">
      <c r="A47" s="1" t="s">
        <v>102</v>
      </c>
      <c r="B47" s="2" t="s">
        <v>103</v>
      </c>
      <c r="C47" s="3">
        <v>597.50799999999992</v>
      </c>
      <c r="D47" s="4">
        <f t="shared" si="68"/>
        <v>2.254</v>
      </c>
      <c r="E47" s="4">
        <f t="shared" si="69"/>
        <v>6.3329999999999993</v>
      </c>
      <c r="F47" s="4">
        <f t="shared" si="80"/>
        <v>595.25399999999991</v>
      </c>
      <c r="G47" s="4">
        <f t="shared" si="81"/>
        <v>716.57399999999973</v>
      </c>
      <c r="H47" s="4">
        <f t="shared" si="63"/>
        <v>0</v>
      </c>
      <c r="I47" s="4">
        <f t="shared" si="64"/>
        <v>0</v>
      </c>
      <c r="J47" s="4">
        <f t="shared" si="66"/>
        <v>597.50799999999992</v>
      </c>
      <c r="K47" s="4">
        <f t="shared" si="67"/>
        <v>722.9069999999997</v>
      </c>
      <c r="L47" s="5">
        <f t="shared" si="70"/>
        <v>0</v>
      </c>
      <c r="M47" s="5">
        <f t="shared" si="71"/>
        <v>0</v>
      </c>
      <c r="N47" s="5">
        <f t="shared" ref="N47:N54" si="86">AQ47+AW47+BC47+BI47+BO47+BU47+CA47+CG47</f>
        <v>0</v>
      </c>
      <c r="O47" s="5">
        <f t="shared" ref="O47:O54" si="87">AT47+AZ47+BF47+BL47+BR47+BR47+BX47+CD47+CJ47</f>
        <v>0</v>
      </c>
      <c r="P47" s="5">
        <f t="shared" si="72"/>
        <v>0</v>
      </c>
      <c r="Q47" s="5">
        <f t="shared" si="73"/>
        <v>0</v>
      </c>
      <c r="R47" s="5">
        <f t="shared" si="82"/>
        <v>0</v>
      </c>
      <c r="S47" s="5">
        <f t="shared" si="83"/>
        <v>0</v>
      </c>
      <c r="T47" s="6">
        <f t="shared" si="74"/>
        <v>0</v>
      </c>
      <c r="U47" s="6">
        <f t="shared" si="75"/>
        <v>0</v>
      </c>
      <c r="V47" s="6">
        <f t="shared" si="84"/>
        <v>0</v>
      </c>
      <c r="W47" s="6">
        <f t="shared" si="85"/>
        <v>0</v>
      </c>
      <c r="X47" s="6">
        <f t="shared" si="76"/>
        <v>0</v>
      </c>
      <c r="Y47" s="6">
        <f t="shared" si="77"/>
        <v>0</v>
      </c>
      <c r="Z47" s="6">
        <f>T47+V47+X47</f>
        <v>0</v>
      </c>
      <c r="AA47" s="6">
        <f>U47+W47+Y47</f>
        <v>0</v>
      </c>
      <c r="AB47" s="178">
        <f t="shared" si="65"/>
        <v>2.254</v>
      </c>
      <c r="AC47" s="178">
        <f t="shared" si="65"/>
        <v>6.3329999999999993</v>
      </c>
      <c r="AD47" s="178">
        <f t="shared" si="65"/>
        <v>595.25399999999991</v>
      </c>
      <c r="AE47" s="178">
        <f t="shared" si="65"/>
        <v>716.57399999999973</v>
      </c>
      <c r="AF47" s="178">
        <f t="shared" si="65"/>
        <v>0</v>
      </c>
      <c r="AG47" s="178">
        <f t="shared" si="65"/>
        <v>0</v>
      </c>
      <c r="AH47" s="178">
        <f t="shared" si="78"/>
        <v>597.50799999999992</v>
      </c>
      <c r="AI47" s="178">
        <f t="shared" si="79"/>
        <v>722.9069999999997</v>
      </c>
      <c r="AJ47" s="7">
        <v>2.254</v>
      </c>
      <c r="AK47" s="8">
        <v>0</v>
      </c>
      <c r="AL47" s="8">
        <v>0</v>
      </c>
      <c r="AM47" s="9">
        <v>6.3329999999999993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9">
        <v>18.574999999999999</v>
      </c>
      <c r="AW47" s="8">
        <v>0</v>
      </c>
      <c r="AX47" s="8">
        <v>0</v>
      </c>
      <c r="AY47" s="9">
        <v>18.574999999999999</v>
      </c>
      <c r="AZ47" s="8">
        <v>0</v>
      </c>
      <c r="BA47" s="8">
        <v>0</v>
      </c>
      <c r="BB47" s="9">
        <v>83.22</v>
      </c>
      <c r="BC47" s="8">
        <v>0</v>
      </c>
      <c r="BD47" s="8">
        <v>0</v>
      </c>
      <c r="BE47" s="9">
        <v>83.22</v>
      </c>
      <c r="BF47" s="8">
        <v>0</v>
      </c>
      <c r="BG47" s="8">
        <v>0</v>
      </c>
      <c r="BH47" s="9">
        <v>10.75</v>
      </c>
      <c r="BI47" s="8">
        <v>0</v>
      </c>
      <c r="BJ47" s="8">
        <v>0</v>
      </c>
      <c r="BK47" s="9">
        <v>10.75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9">
        <v>482.70899999999995</v>
      </c>
      <c r="CA47" s="8">
        <v>0</v>
      </c>
      <c r="CB47" s="8">
        <v>0</v>
      </c>
      <c r="CC47" s="9">
        <v>604.02899999999977</v>
      </c>
      <c r="CD47" s="8">
        <v>0</v>
      </c>
      <c r="CE47" s="8">
        <v>0</v>
      </c>
      <c r="CF47" s="8">
        <v>0</v>
      </c>
      <c r="CG47" s="8">
        <v>0</v>
      </c>
      <c r="CH47" s="8">
        <v>0</v>
      </c>
      <c r="CI47" s="8">
        <v>0</v>
      </c>
      <c r="CJ47" s="8">
        <v>0</v>
      </c>
      <c r="CK47" s="8">
        <v>0</v>
      </c>
      <c r="CL47" s="10">
        <v>0</v>
      </c>
      <c r="CM47" s="10">
        <v>0</v>
      </c>
      <c r="CN47" s="10">
        <v>0</v>
      </c>
      <c r="CO47" s="10">
        <v>0</v>
      </c>
      <c r="CP47" s="10">
        <v>0</v>
      </c>
      <c r="CQ47" s="10">
        <v>0</v>
      </c>
      <c r="CR47" s="10">
        <v>0</v>
      </c>
      <c r="CS47" s="10">
        <v>0</v>
      </c>
      <c r="CT47" s="10">
        <v>0</v>
      </c>
      <c r="CU47" s="10">
        <v>0</v>
      </c>
      <c r="CV47" s="10">
        <v>0</v>
      </c>
      <c r="CW47" s="10">
        <v>0</v>
      </c>
      <c r="CY47" s="12">
        <f t="shared" si="27"/>
        <v>0</v>
      </c>
      <c r="CZ47" s="13">
        <v>722.90700000000004</v>
      </c>
      <c r="DA47" s="12">
        <f>AI47-CZ47</f>
        <v>0</v>
      </c>
    </row>
    <row r="48" spans="1:105" ht="18.95" customHeight="1" x14ac:dyDescent="0.4">
      <c r="A48" s="1" t="s">
        <v>104</v>
      </c>
      <c r="B48" s="2" t="s">
        <v>105</v>
      </c>
      <c r="C48" s="3">
        <v>512.78700000000003</v>
      </c>
      <c r="D48" s="4">
        <f t="shared" si="68"/>
        <v>3.8240000000000003</v>
      </c>
      <c r="E48" s="4">
        <f t="shared" si="69"/>
        <v>17.074000000000002</v>
      </c>
      <c r="F48" s="4">
        <f t="shared" si="80"/>
        <v>508.96300000000002</v>
      </c>
      <c r="G48" s="4">
        <f t="shared" si="81"/>
        <v>843.80299999999966</v>
      </c>
      <c r="H48" s="4">
        <f t="shared" si="63"/>
        <v>0</v>
      </c>
      <c r="I48" s="4">
        <f t="shared" si="64"/>
        <v>0</v>
      </c>
      <c r="J48" s="4">
        <f t="shared" si="66"/>
        <v>512.78700000000003</v>
      </c>
      <c r="K48" s="4">
        <f t="shared" si="67"/>
        <v>860.87699999999961</v>
      </c>
      <c r="L48" s="5">
        <f t="shared" si="70"/>
        <v>0</v>
      </c>
      <c r="M48" s="5">
        <f t="shared" si="71"/>
        <v>0</v>
      </c>
      <c r="N48" s="5">
        <f t="shared" si="86"/>
        <v>0</v>
      </c>
      <c r="O48" s="5">
        <f t="shared" si="87"/>
        <v>0</v>
      </c>
      <c r="P48" s="5">
        <f t="shared" si="72"/>
        <v>0</v>
      </c>
      <c r="Q48" s="5">
        <f t="shared" si="73"/>
        <v>0</v>
      </c>
      <c r="R48" s="5">
        <f t="shared" si="82"/>
        <v>0</v>
      </c>
      <c r="S48" s="5">
        <f t="shared" si="83"/>
        <v>0</v>
      </c>
      <c r="T48" s="6">
        <f t="shared" si="74"/>
        <v>0</v>
      </c>
      <c r="U48" s="6">
        <f t="shared" si="75"/>
        <v>0</v>
      </c>
      <c r="V48" s="6">
        <f t="shared" si="84"/>
        <v>0</v>
      </c>
      <c r="W48" s="6">
        <f t="shared" si="85"/>
        <v>0</v>
      </c>
      <c r="X48" s="6">
        <f t="shared" si="76"/>
        <v>0</v>
      </c>
      <c r="Y48" s="6">
        <f t="shared" si="77"/>
        <v>0</v>
      </c>
      <c r="Z48" s="6">
        <f t="shared" ref="Z48:Z64" si="88">T48+V48+X48</f>
        <v>0</v>
      </c>
      <c r="AA48" s="6">
        <f t="shared" ref="AA48:AA64" si="89">U48+W48+Y48</f>
        <v>0</v>
      </c>
      <c r="AB48" s="178">
        <f>D48+L48+T48</f>
        <v>3.8240000000000003</v>
      </c>
      <c r="AC48" s="178">
        <f>E48+M48+U48</f>
        <v>17.074000000000002</v>
      </c>
      <c r="AD48" s="178">
        <f t="shared" si="65"/>
        <v>508.96300000000002</v>
      </c>
      <c r="AE48" s="178">
        <f t="shared" si="65"/>
        <v>843.80299999999966</v>
      </c>
      <c r="AF48" s="178">
        <f t="shared" si="65"/>
        <v>0</v>
      </c>
      <c r="AG48" s="178">
        <f t="shared" si="65"/>
        <v>0</v>
      </c>
      <c r="AH48" s="178">
        <f t="shared" si="78"/>
        <v>512.78700000000003</v>
      </c>
      <c r="AI48" s="178">
        <f t="shared" si="79"/>
        <v>860.87699999999961</v>
      </c>
      <c r="AJ48" s="7">
        <v>3.8240000000000003</v>
      </c>
      <c r="AK48" s="8">
        <v>0</v>
      </c>
      <c r="AL48" s="8">
        <v>0</v>
      </c>
      <c r="AM48" s="9">
        <v>17.074000000000002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9">
        <v>430.61500000000001</v>
      </c>
      <c r="CA48" s="8">
        <v>0</v>
      </c>
      <c r="CB48" s="8">
        <v>0</v>
      </c>
      <c r="CC48" s="9">
        <v>606.44399999999973</v>
      </c>
      <c r="CD48" s="8">
        <v>0</v>
      </c>
      <c r="CE48" s="8">
        <v>0</v>
      </c>
      <c r="CF48" s="9">
        <v>78.348000000000013</v>
      </c>
      <c r="CG48" s="8">
        <v>0</v>
      </c>
      <c r="CH48" s="8">
        <v>0</v>
      </c>
      <c r="CI48" s="9">
        <v>237.35899999999998</v>
      </c>
      <c r="CJ48" s="8">
        <v>0</v>
      </c>
      <c r="CK48" s="8">
        <v>0</v>
      </c>
      <c r="CL48" s="10">
        <v>0</v>
      </c>
      <c r="CM48" s="10">
        <v>0</v>
      </c>
      <c r="CN48" s="10">
        <v>0</v>
      </c>
      <c r="CO48" s="10">
        <v>0</v>
      </c>
      <c r="CP48" s="10">
        <v>0</v>
      </c>
      <c r="CQ48" s="10">
        <v>0</v>
      </c>
      <c r="CR48" s="10">
        <v>0</v>
      </c>
      <c r="CS48" s="10">
        <v>0</v>
      </c>
      <c r="CT48" s="10">
        <v>0</v>
      </c>
      <c r="CU48" s="10">
        <v>0</v>
      </c>
      <c r="CV48" s="10">
        <v>0</v>
      </c>
      <c r="CW48" s="10">
        <v>0</v>
      </c>
      <c r="CY48" s="12">
        <f t="shared" si="27"/>
        <v>0</v>
      </c>
      <c r="CZ48" s="13">
        <v>860.87699999999995</v>
      </c>
      <c r="DA48" s="12">
        <f t="shared" si="28"/>
        <v>0</v>
      </c>
    </row>
    <row r="49" spans="1:105" ht="18.95" customHeight="1" x14ac:dyDescent="0.4">
      <c r="A49" s="1" t="s">
        <v>106</v>
      </c>
      <c r="B49" s="2" t="s">
        <v>107</v>
      </c>
      <c r="C49" s="3">
        <v>591.56700000000012</v>
      </c>
      <c r="D49" s="4">
        <f t="shared" si="68"/>
        <v>82.990000000000009</v>
      </c>
      <c r="E49" s="4">
        <f t="shared" si="69"/>
        <v>173.51799999999997</v>
      </c>
      <c r="F49" s="4">
        <f t="shared" si="80"/>
        <v>506.77499999999998</v>
      </c>
      <c r="G49" s="4">
        <f t="shared" si="81"/>
        <v>663.33</v>
      </c>
      <c r="H49" s="4">
        <f>CL49</f>
        <v>0</v>
      </c>
      <c r="I49" s="4">
        <f>CO49</f>
        <v>0</v>
      </c>
      <c r="J49" s="4">
        <f t="shared" si="66"/>
        <v>589.76499999999999</v>
      </c>
      <c r="K49" s="4">
        <f t="shared" si="67"/>
        <v>836.84799999999996</v>
      </c>
      <c r="L49" s="5">
        <f t="shared" si="70"/>
        <v>0</v>
      </c>
      <c r="M49" s="5">
        <f t="shared" si="71"/>
        <v>0</v>
      </c>
      <c r="N49" s="5">
        <f t="shared" si="86"/>
        <v>1.802</v>
      </c>
      <c r="O49" s="5">
        <f t="shared" si="87"/>
        <v>2.169</v>
      </c>
      <c r="P49" s="5">
        <f t="shared" si="72"/>
        <v>0</v>
      </c>
      <c r="Q49" s="5">
        <f t="shared" si="73"/>
        <v>0</v>
      </c>
      <c r="R49" s="5">
        <f t="shared" si="82"/>
        <v>1.802</v>
      </c>
      <c r="S49" s="5">
        <f t="shared" si="83"/>
        <v>2.169</v>
      </c>
      <c r="T49" s="6">
        <f t="shared" si="74"/>
        <v>0</v>
      </c>
      <c r="U49" s="6">
        <f t="shared" si="75"/>
        <v>0</v>
      </c>
      <c r="V49" s="6">
        <f t="shared" si="84"/>
        <v>0</v>
      </c>
      <c r="W49" s="6">
        <f t="shared" si="85"/>
        <v>0</v>
      </c>
      <c r="X49" s="6">
        <f t="shared" si="76"/>
        <v>0</v>
      </c>
      <c r="Y49" s="6">
        <f t="shared" si="77"/>
        <v>0</v>
      </c>
      <c r="Z49" s="6">
        <f t="shared" si="88"/>
        <v>0</v>
      </c>
      <c r="AA49" s="6">
        <f t="shared" si="89"/>
        <v>0</v>
      </c>
      <c r="AB49" s="178">
        <f t="shared" ref="AB49:AG64" si="90">D49+L49+T49</f>
        <v>82.990000000000009</v>
      </c>
      <c r="AC49" s="178">
        <f t="shared" si="90"/>
        <v>173.51799999999997</v>
      </c>
      <c r="AD49" s="178">
        <f t="shared" si="65"/>
        <v>508.577</v>
      </c>
      <c r="AE49" s="178">
        <f t="shared" si="65"/>
        <v>665.49900000000002</v>
      </c>
      <c r="AF49" s="178">
        <f t="shared" si="65"/>
        <v>0</v>
      </c>
      <c r="AG49" s="178">
        <f t="shared" si="65"/>
        <v>0</v>
      </c>
      <c r="AH49" s="178">
        <f t="shared" si="78"/>
        <v>591.56700000000001</v>
      </c>
      <c r="AI49" s="178">
        <f t="shared" si="79"/>
        <v>839.01700000000005</v>
      </c>
      <c r="AJ49" s="7">
        <v>82.990000000000009</v>
      </c>
      <c r="AK49" s="8">
        <v>0</v>
      </c>
      <c r="AL49" s="8">
        <v>0</v>
      </c>
      <c r="AM49" s="9">
        <v>173.51799999999997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9">
        <v>1.1379999999999999</v>
      </c>
      <c r="BC49" s="8">
        <v>0</v>
      </c>
      <c r="BD49" s="8">
        <v>0</v>
      </c>
      <c r="BE49" s="9">
        <v>1.1379999999999999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9">
        <v>505.637</v>
      </c>
      <c r="CA49" s="9">
        <v>1.802</v>
      </c>
      <c r="CB49" s="8">
        <v>0</v>
      </c>
      <c r="CC49" s="9">
        <v>662.19200000000001</v>
      </c>
      <c r="CD49" s="9">
        <v>2.169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10">
        <v>0</v>
      </c>
      <c r="CM49" s="10">
        <v>0</v>
      </c>
      <c r="CN49" s="10">
        <v>0</v>
      </c>
      <c r="CO49" s="10">
        <v>0</v>
      </c>
      <c r="CP49" s="10">
        <v>0</v>
      </c>
      <c r="CQ49" s="10">
        <v>0</v>
      </c>
      <c r="CR49" s="10">
        <v>0</v>
      </c>
      <c r="CS49" s="10">
        <v>0</v>
      </c>
      <c r="CT49" s="10">
        <v>0</v>
      </c>
      <c r="CU49" s="10">
        <v>0</v>
      </c>
      <c r="CV49" s="10">
        <v>0</v>
      </c>
      <c r="CW49" s="10">
        <v>0</v>
      </c>
      <c r="CY49" s="12">
        <f t="shared" si="27"/>
        <v>0</v>
      </c>
      <c r="CZ49" s="13">
        <v>839.01700000000062</v>
      </c>
      <c r="DA49" s="12">
        <f t="shared" si="28"/>
        <v>0</v>
      </c>
    </row>
    <row r="50" spans="1:105" ht="18.95" customHeight="1" x14ac:dyDescent="0.4">
      <c r="A50" s="1" t="s">
        <v>108</v>
      </c>
      <c r="B50" s="2" t="s">
        <v>109</v>
      </c>
      <c r="C50" s="3">
        <v>572.57300000000021</v>
      </c>
      <c r="D50" s="4">
        <f>AJ50</f>
        <v>197.46899999999999</v>
      </c>
      <c r="E50" s="4">
        <f>AM50</f>
        <v>491.73299999999978</v>
      </c>
      <c r="F50" s="4">
        <f t="shared" si="80"/>
        <v>375.10400000000016</v>
      </c>
      <c r="G50" s="4">
        <f t="shared" si="81"/>
        <v>424.0800000000001</v>
      </c>
      <c r="H50" s="4">
        <f t="shared" ref="H50:H63" si="91">CL50</f>
        <v>0</v>
      </c>
      <c r="I50" s="4">
        <f t="shared" ref="I50:I63" si="92">CO50</f>
        <v>0</v>
      </c>
      <c r="J50" s="4">
        <f t="shared" si="66"/>
        <v>572.57300000000009</v>
      </c>
      <c r="K50" s="4">
        <f t="shared" si="67"/>
        <v>915.81299999999987</v>
      </c>
      <c r="L50" s="5">
        <f t="shared" si="70"/>
        <v>0</v>
      </c>
      <c r="M50" s="5">
        <f t="shared" si="71"/>
        <v>0</v>
      </c>
      <c r="N50" s="5">
        <f t="shared" si="86"/>
        <v>0</v>
      </c>
      <c r="O50" s="5">
        <f t="shared" si="87"/>
        <v>0</v>
      </c>
      <c r="P50" s="5">
        <f t="shared" si="72"/>
        <v>0</v>
      </c>
      <c r="Q50" s="5">
        <f t="shared" si="73"/>
        <v>0</v>
      </c>
      <c r="R50" s="5">
        <f t="shared" si="82"/>
        <v>0</v>
      </c>
      <c r="S50" s="5">
        <f t="shared" si="83"/>
        <v>0</v>
      </c>
      <c r="T50" s="6">
        <f t="shared" si="74"/>
        <v>0</v>
      </c>
      <c r="U50" s="6">
        <f t="shared" si="75"/>
        <v>0</v>
      </c>
      <c r="V50" s="6">
        <f t="shared" si="84"/>
        <v>0</v>
      </c>
      <c r="W50" s="6">
        <f t="shared" si="85"/>
        <v>0</v>
      </c>
      <c r="X50" s="6">
        <f t="shared" si="76"/>
        <v>0</v>
      </c>
      <c r="Y50" s="6">
        <f t="shared" si="77"/>
        <v>0</v>
      </c>
      <c r="Z50" s="6">
        <f t="shared" si="88"/>
        <v>0</v>
      </c>
      <c r="AA50" s="6">
        <f t="shared" si="89"/>
        <v>0</v>
      </c>
      <c r="AB50" s="178">
        <f t="shared" si="90"/>
        <v>197.46899999999999</v>
      </c>
      <c r="AC50" s="178">
        <f t="shared" si="90"/>
        <v>491.73299999999978</v>
      </c>
      <c r="AD50" s="178">
        <f t="shared" si="65"/>
        <v>375.10400000000016</v>
      </c>
      <c r="AE50" s="178">
        <f t="shared" si="65"/>
        <v>424.0800000000001</v>
      </c>
      <c r="AF50" s="178">
        <f t="shared" si="65"/>
        <v>0</v>
      </c>
      <c r="AG50" s="178">
        <f t="shared" si="65"/>
        <v>0</v>
      </c>
      <c r="AH50" s="178">
        <f t="shared" si="78"/>
        <v>572.57300000000009</v>
      </c>
      <c r="AI50" s="178">
        <f t="shared" si="79"/>
        <v>915.81299999999987</v>
      </c>
      <c r="AJ50" s="7">
        <v>197.46899999999999</v>
      </c>
      <c r="AK50" s="8">
        <v>0</v>
      </c>
      <c r="AL50" s="8">
        <v>0</v>
      </c>
      <c r="AM50" s="9">
        <v>491.73299999999978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9">
        <v>375.10400000000016</v>
      </c>
      <c r="CA50" s="8">
        <v>0</v>
      </c>
      <c r="CB50" s="8">
        <v>0</v>
      </c>
      <c r="CC50" s="9">
        <v>424.0800000000001</v>
      </c>
      <c r="CD50" s="8">
        <v>0</v>
      </c>
      <c r="CE50" s="8">
        <v>0</v>
      </c>
      <c r="CF50" s="8">
        <v>0</v>
      </c>
      <c r="CG50" s="8">
        <v>0</v>
      </c>
      <c r="CH50" s="8">
        <v>0</v>
      </c>
      <c r="CI50" s="8">
        <v>0</v>
      </c>
      <c r="CJ50" s="8">
        <v>0</v>
      </c>
      <c r="CK50" s="8">
        <v>0</v>
      </c>
      <c r="CL50" s="10">
        <v>0</v>
      </c>
      <c r="CM50" s="10">
        <v>0</v>
      </c>
      <c r="CN50" s="10">
        <v>0</v>
      </c>
      <c r="CO50" s="10">
        <v>0</v>
      </c>
      <c r="CP50" s="10">
        <v>0</v>
      </c>
      <c r="CQ50" s="10">
        <v>0</v>
      </c>
      <c r="CR50" s="10">
        <v>0</v>
      </c>
      <c r="CS50" s="10">
        <v>0</v>
      </c>
      <c r="CT50" s="10">
        <v>0</v>
      </c>
      <c r="CU50" s="10">
        <v>0</v>
      </c>
      <c r="CV50" s="10">
        <v>0</v>
      </c>
      <c r="CW50" s="10">
        <v>0</v>
      </c>
      <c r="CY50" s="12">
        <f t="shared" si="27"/>
        <v>0</v>
      </c>
      <c r="CZ50" s="13">
        <v>915.81299999999976</v>
      </c>
      <c r="DA50" s="12">
        <f t="shared" si="28"/>
        <v>0</v>
      </c>
    </row>
    <row r="51" spans="1:105" ht="18.95" customHeight="1" x14ac:dyDescent="0.4">
      <c r="A51" s="1" t="s">
        <v>110</v>
      </c>
      <c r="B51" s="2" t="s">
        <v>111</v>
      </c>
      <c r="C51" s="3">
        <v>851.71300000000065</v>
      </c>
      <c r="D51" s="4">
        <f t="shared" ref="D51:D63" si="93">AJ51</f>
        <v>12.540000000000003</v>
      </c>
      <c r="E51" s="4">
        <f t="shared" ref="E51:E63" si="94">AM51</f>
        <v>30.011000000000006</v>
      </c>
      <c r="F51" s="4">
        <f t="shared" si="80"/>
        <v>827.62299999999971</v>
      </c>
      <c r="G51" s="4">
        <f t="shared" si="81"/>
        <v>973.70599999999956</v>
      </c>
      <c r="H51" s="4">
        <f t="shared" si="91"/>
        <v>0</v>
      </c>
      <c r="I51" s="4">
        <f t="shared" si="92"/>
        <v>0</v>
      </c>
      <c r="J51" s="4">
        <f t="shared" si="66"/>
        <v>840.16299999999967</v>
      </c>
      <c r="K51" s="4">
        <f t="shared" si="67"/>
        <v>1003.7169999999995</v>
      </c>
      <c r="L51" s="5">
        <f t="shared" si="70"/>
        <v>0</v>
      </c>
      <c r="M51" s="5">
        <f t="shared" si="71"/>
        <v>0</v>
      </c>
      <c r="N51" s="5">
        <f t="shared" si="86"/>
        <v>11.55</v>
      </c>
      <c r="O51" s="5">
        <f t="shared" si="87"/>
        <v>13.636000000000001</v>
      </c>
      <c r="P51" s="5">
        <f t="shared" si="72"/>
        <v>0</v>
      </c>
      <c r="Q51" s="5">
        <f t="shared" si="73"/>
        <v>0</v>
      </c>
      <c r="R51" s="5">
        <f t="shared" si="82"/>
        <v>11.55</v>
      </c>
      <c r="S51" s="5">
        <f t="shared" si="83"/>
        <v>13.636000000000001</v>
      </c>
      <c r="T51" s="6">
        <f t="shared" si="74"/>
        <v>0</v>
      </c>
      <c r="U51" s="6">
        <f t="shared" si="75"/>
        <v>0</v>
      </c>
      <c r="V51" s="6">
        <f t="shared" si="84"/>
        <v>0</v>
      </c>
      <c r="W51" s="6">
        <f t="shared" si="85"/>
        <v>0</v>
      </c>
      <c r="X51" s="6">
        <f t="shared" si="76"/>
        <v>0</v>
      </c>
      <c r="Y51" s="6">
        <f t="shared" si="77"/>
        <v>0</v>
      </c>
      <c r="Z51" s="6">
        <f t="shared" si="88"/>
        <v>0</v>
      </c>
      <c r="AA51" s="6">
        <f t="shared" si="89"/>
        <v>0</v>
      </c>
      <c r="AB51" s="178">
        <f t="shared" si="90"/>
        <v>12.540000000000003</v>
      </c>
      <c r="AC51" s="178">
        <f t="shared" si="90"/>
        <v>30.011000000000006</v>
      </c>
      <c r="AD51" s="178">
        <f t="shared" si="65"/>
        <v>839.17299999999966</v>
      </c>
      <c r="AE51" s="178">
        <f t="shared" si="65"/>
        <v>987.34199999999953</v>
      </c>
      <c r="AF51" s="178">
        <f t="shared" si="65"/>
        <v>0</v>
      </c>
      <c r="AG51" s="178">
        <f t="shared" si="65"/>
        <v>0</v>
      </c>
      <c r="AH51" s="178">
        <f t="shared" si="78"/>
        <v>851.71299999999962</v>
      </c>
      <c r="AI51" s="178">
        <f t="shared" si="79"/>
        <v>1017.3529999999995</v>
      </c>
      <c r="AJ51" s="7">
        <v>12.540000000000003</v>
      </c>
      <c r="AK51" s="8">
        <v>0</v>
      </c>
      <c r="AL51" s="8">
        <v>0</v>
      </c>
      <c r="AM51" s="9">
        <v>30.011000000000006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9">
        <v>212.55899999999997</v>
      </c>
      <c r="AW51" s="8">
        <v>0</v>
      </c>
      <c r="AX51" s="8">
        <v>0</v>
      </c>
      <c r="AY51" s="9">
        <v>217.95</v>
      </c>
      <c r="AZ51" s="8">
        <v>0</v>
      </c>
      <c r="BA51" s="8">
        <v>0</v>
      </c>
      <c r="BB51" s="9">
        <v>38.373000000000005</v>
      </c>
      <c r="BC51" s="8">
        <v>0</v>
      </c>
      <c r="BD51" s="8">
        <v>0</v>
      </c>
      <c r="BE51" s="9">
        <v>38.373000000000005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9">
        <v>574.3209999999998</v>
      </c>
      <c r="CA51" s="9">
        <v>11.55</v>
      </c>
      <c r="CB51" s="8">
        <v>0</v>
      </c>
      <c r="CC51" s="9">
        <v>709.46799999999962</v>
      </c>
      <c r="CD51" s="9">
        <v>13.636000000000001</v>
      </c>
      <c r="CE51" s="8">
        <v>0</v>
      </c>
      <c r="CF51" s="9">
        <v>2.3699999999999997</v>
      </c>
      <c r="CG51" s="8">
        <v>0</v>
      </c>
      <c r="CH51" s="8">
        <v>0</v>
      </c>
      <c r="CI51" s="9">
        <v>7.915</v>
      </c>
      <c r="CJ51" s="8">
        <v>0</v>
      </c>
      <c r="CK51" s="8">
        <v>0</v>
      </c>
      <c r="CL51" s="10">
        <v>0</v>
      </c>
      <c r="CM51" s="10">
        <v>0</v>
      </c>
      <c r="CN51" s="10">
        <v>0</v>
      </c>
      <c r="CO51" s="10">
        <v>0</v>
      </c>
      <c r="CP51" s="10">
        <v>0</v>
      </c>
      <c r="CQ51" s="10">
        <v>0</v>
      </c>
      <c r="CR51" s="10">
        <v>0</v>
      </c>
      <c r="CS51" s="10">
        <v>0</v>
      </c>
      <c r="CT51" s="10">
        <v>0</v>
      </c>
      <c r="CU51" s="10">
        <v>0</v>
      </c>
      <c r="CV51" s="10">
        <v>0</v>
      </c>
      <c r="CW51" s="10">
        <v>0</v>
      </c>
      <c r="CY51" s="12">
        <f t="shared" si="27"/>
        <v>1.0231815394945443E-12</v>
      </c>
      <c r="CZ51" s="13">
        <v>1017.3529999999993</v>
      </c>
      <c r="DA51" s="12">
        <f t="shared" si="28"/>
        <v>0</v>
      </c>
    </row>
    <row r="52" spans="1:105" ht="18.95" customHeight="1" x14ac:dyDescent="0.4">
      <c r="A52" s="1" t="s">
        <v>112</v>
      </c>
      <c r="B52" s="2" t="s">
        <v>113</v>
      </c>
      <c r="C52" s="3">
        <v>771.54300000000001</v>
      </c>
      <c r="D52" s="4">
        <f t="shared" si="93"/>
        <v>99.241000000000014</v>
      </c>
      <c r="E52" s="4">
        <f t="shared" si="94"/>
        <v>232.29099999999994</v>
      </c>
      <c r="F52" s="4">
        <f t="shared" si="80"/>
        <v>672.30199999999991</v>
      </c>
      <c r="G52" s="4">
        <f t="shared" si="81"/>
        <v>818.49099999999999</v>
      </c>
      <c r="H52" s="4">
        <f t="shared" si="91"/>
        <v>0</v>
      </c>
      <c r="I52" s="4">
        <f t="shared" si="92"/>
        <v>0</v>
      </c>
      <c r="J52" s="4">
        <f t="shared" si="66"/>
        <v>771.54299999999989</v>
      </c>
      <c r="K52" s="4">
        <f t="shared" si="67"/>
        <v>1050.7819999999999</v>
      </c>
      <c r="L52" s="5">
        <f t="shared" si="70"/>
        <v>0</v>
      </c>
      <c r="M52" s="5">
        <f t="shared" si="71"/>
        <v>0</v>
      </c>
      <c r="N52" s="5">
        <f t="shared" si="86"/>
        <v>0</v>
      </c>
      <c r="O52" s="5">
        <f t="shared" si="87"/>
        <v>0</v>
      </c>
      <c r="P52" s="5">
        <f t="shared" si="72"/>
        <v>0</v>
      </c>
      <c r="Q52" s="5">
        <f t="shared" si="73"/>
        <v>0</v>
      </c>
      <c r="R52" s="5">
        <f t="shared" si="82"/>
        <v>0</v>
      </c>
      <c r="S52" s="5">
        <f t="shared" si="83"/>
        <v>0</v>
      </c>
      <c r="T52" s="6">
        <f t="shared" si="74"/>
        <v>0</v>
      </c>
      <c r="U52" s="6">
        <f t="shared" si="75"/>
        <v>0</v>
      </c>
      <c r="V52" s="6">
        <f t="shared" si="84"/>
        <v>0</v>
      </c>
      <c r="W52" s="6">
        <f t="shared" si="85"/>
        <v>0</v>
      </c>
      <c r="X52" s="6">
        <f t="shared" si="76"/>
        <v>0</v>
      </c>
      <c r="Y52" s="6">
        <f t="shared" si="77"/>
        <v>0</v>
      </c>
      <c r="Z52" s="6">
        <f t="shared" si="88"/>
        <v>0</v>
      </c>
      <c r="AA52" s="6">
        <f t="shared" si="89"/>
        <v>0</v>
      </c>
      <c r="AB52" s="178">
        <f t="shared" si="90"/>
        <v>99.241000000000014</v>
      </c>
      <c r="AC52" s="178">
        <f t="shared" si="90"/>
        <v>232.29099999999994</v>
      </c>
      <c r="AD52" s="178">
        <f t="shared" si="65"/>
        <v>672.30199999999991</v>
      </c>
      <c r="AE52" s="178">
        <f t="shared" si="65"/>
        <v>818.49099999999999</v>
      </c>
      <c r="AF52" s="178">
        <f t="shared" si="65"/>
        <v>0</v>
      </c>
      <c r="AG52" s="178">
        <f t="shared" si="65"/>
        <v>0</v>
      </c>
      <c r="AH52" s="178">
        <f t="shared" si="78"/>
        <v>771.54299999999989</v>
      </c>
      <c r="AI52" s="178">
        <f t="shared" si="79"/>
        <v>1050.7819999999999</v>
      </c>
      <c r="AJ52" s="7">
        <v>99.241000000000014</v>
      </c>
      <c r="AK52" s="8">
        <v>0</v>
      </c>
      <c r="AL52" s="8">
        <v>0</v>
      </c>
      <c r="AM52" s="9">
        <v>232.29099999999994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8">
        <v>0</v>
      </c>
      <c r="BY52" s="8">
        <v>0</v>
      </c>
      <c r="BZ52" s="9">
        <v>672.30199999999991</v>
      </c>
      <c r="CA52" s="8">
        <v>0</v>
      </c>
      <c r="CB52" s="8">
        <v>0</v>
      </c>
      <c r="CC52" s="9">
        <v>818.49099999999999</v>
      </c>
      <c r="CD52" s="8">
        <v>0</v>
      </c>
      <c r="CE52" s="8">
        <v>0</v>
      </c>
      <c r="CF52" s="8">
        <v>0</v>
      </c>
      <c r="CG52" s="8">
        <v>0</v>
      </c>
      <c r="CH52" s="8">
        <v>0</v>
      </c>
      <c r="CI52" s="8">
        <v>0</v>
      </c>
      <c r="CJ52" s="8">
        <v>0</v>
      </c>
      <c r="CK52" s="8">
        <v>0</v>
      </c>
      <c r="CL52" s="10">
        <v>0</v>
      </c>
      <c r="CM52" s="10">
        <v>0</v>
      </c>
      <c r="CN52" s="10">
        <v>0</v>
      </c>
      <c r="CO52" s="10">
        <v>0</v>
      </c>
      <c r="CP52" s="10">
        <v>0</v>
      </c>
      <c r="CQ52" s="10">
        <v>0</v>
      </c>
      <c r="CR52" s="10">
        <v>0</v>
      </c>
      <c r="CS52" s="10">
        <v>0</v>
      </c>
      <c r="CT52" s="10">
        <v>0</v>
      </c>
      <c r="CU52" s="10">
        <v>0</v>
      </c>
      <c r="CV52" s="10">
        <v>0</v>
      </c>
      <c r="CW52" s="10">
        <v>0</v>
      </c>
      <c r="CY52" s="12">
        <f t="shared" si="27"/>
        <v>0</v>
      </c>
      <c r="CZ52" s="13">
        <v>1050.7820000000006</v>
      </c>
      <c r="DA52" s="12">
        <f t="shared" si="28"/>
        <v>0</v>
      </c>
    </row>
    <row r="53" spans="1:105" ht="18.95" customHeight="1" x14ac:dyDescent="0.4">
      <c r="A53" s="1" t="s">
        <v>114</v>
      </c>
      <c r="B53" s="2" t="s">
        <v>115</v>
      </c>
      <c r="C53" s="3">
        <v>328.63599999999997</v>
      </c>
      <c r="D53" s="4">
        <f t="shared" si="93"/>
        <v>61.017000000000003</v>
      </c>
      <c r="E53" s="4">
        <f t="shared" si="94"/>
        <v>140.215</v>
      </c>
      <c r="F53" s="4">
        <f t="shared" si="80"/>
        <v>267.61900000000003</v>
      </c>
      <c r="G53" s="4">
        <f t="shared" si="81"/>
        <v>526.03699999999992</v>
      </c>
      <c r="H53" s="4">
        <f t="shared" si="91"/>
        <v>0</v>
      </c>
      <c r="I53" s="4">
        <f t="shared" si="92"/>
        <v>0</v>
      </c>
      <c r="J53" s="4">
        <f t="shared" si="66"/>
        <v>328.63600000000002</v>
      </c>
      <c r="K53" s="4">
        <f t="shared" si="67"/>
        <v>666.25199999999995</v>
      </c>
      <c r="L53" s="5">
        <f t="shared" si="70"/>
        <v>0</v>
      </c>
      <c r="M53" s="5">
        <f t="shared" si="71"/>
        <v>0</v>
      </c>
      <c r="N53" s="5">
        <f t="shared" si="86"/>
        <v>0</v>
      </c>
      <c r="O53" s="5">
        <f t="shared" si="87"/>
        <v>0</v>
      </c>
      <c r="P53" s="5">
        <f t="shared" si="72"/>
        <v>0</v>
      </c>
      <c r="Q53" s="5">
        <f t="shared" si="73"/>
        <v>0</v>
      </c>
      <c r="R53" s="5">
        <f t="shared" si="82"/>
        <v>0</v>
      </c>
      <c r="S53" s="5">
        <f t="shared" si="83"/>
        <v>0</v>
      </c>
      <c r="T53" s="6">
        <f t="shared" si="74"/>
        <v>0</v>
      </c>
      <c r="U53" s="6">
        <f t="shared" si="75"/>
        <v>0</v>
      </c>
      <c r="V53" s="6">
        <f t="shared" si="84"/>
        <v>0</v>
      </c>
      <c r="W53" s="6">
        <f t="shared" si="85"/>
        <v>0</v>
      </c>
      <c r="X53" s="6">
        <f t="shared" si="76"/>
        <v>0</v>
      </c>
      <c r="Y53" s="6">
        <f t="shared" si="77"/>
        <v>0</v>
      </c>
      <c r="Z53" s="6">
        <f t="shared" si="88"/>
        <v>0</v>
      </c>
      <c r="AA53" s="6">
        <f t="shared" si="89"/>
        <v>0</v>
      </c>
      <c r="AB53" s="178">
        <f t="shared" si="90"/>
        <v>61.017000000000003</v>
      </c>
      <c r="AC53" s="178">
        <f t="shared" si="90"/>
        <v>140.215</v>
      </c>
      <c r="AD53" s="178">
        <f t="shared" si="90"/>
        <v>267.61900000000003</v>
      </c>
      <c r="AE53" s="178">
        <f t="shared" si="90"/>
        <v>526.03699999999992</v>
      </c>
      <c r="AF53" s="178">
        <f t="shared" si="90"/>
        <v>0</v>
      </c>
      <c r="AG53" s="178">
        <f t="shared" si="90"/>
        <v>0</v>
      </c>
      <c r="AH53" s="178">
        <f t="shared" si="78"/>
        <v>328.63600000000002</v>
      </c>
      <c r="AI53" s="178">
        <f t="shared" si="79"/>
        <v>666.25199999999995</v>
      </c>
      <c r="AJ53" s="7">
        <v>61.017000000000003</v>
      </c>
      <c r="AK53" s="8">
        <v>0</v>
      </c>
      <c r="AL53" s="8">
        <v>0</v>
      </c>
      <c r="AM53" s="9">
        <v>140.215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8">
        <v>0</v>
      </c>
      <c r="BY53" s="8">
        <v>0</v>
      </c>
      <c r="BZ53" s="9">
        <v>267.61900000000003</v>
      </c>
      <c r="CA53" s="8">
        <v>0</v>
      </c>
      <c r="CB53" s="8">
        <v>0</v>
      </c>
      <c r="CC53" s="9">
        <v>526.03699999999992</v>
      </c>
      <c r="CD53" s="8">
        <v>0</v>
      </c>
      <c r="CE53" s="8">
        <v>0</v>
      </c>
      <c r="CF53" s="8">
        <v>0</v>
      </c>
      <c r="CG53" s="8">
        <v>0</v>
      </c>
      <c r="CH53" s="8">
        <v>0</v>
      </c>
      <c r="CI53" s="8">
        <v>0</v>
      </c>
      <c r="CJ53" s="8">
        <v>0</v>
      </c>
      <c r="CK53" s="8">
        <v>0</v>
      </c>
      <c r="CL53" s="10">
        <v>0</v>
      </c>
      <c r="CM53" s="10">
        <v>0</v>
      </c>
      <c r="CN53" s="10">
        <v>0</v>
      </c>
      <c r="CO53" s="10">
        <v>0</v>
      </c>
      <c r="CP53" s="10">
        <v>0</v>
      </c>
      <c r="CQ53" s="10">
        <v>0</v>
      </c>
      <c r="CR53" s="10">
        <v>0</v>
      </c>
      <c r="CS53" s="10">
        <v>0</v>
      </c>
      <c r="CT53" s="10">
        <v>0</v>
      </c>
      <c r="CU53" s="10">
        <v>0</v>
      </c>
      <c r="CV53" s="10">
        <v>0</v>
      </c>
      <c r="CW53" s="10">
        <v>0</v>
      </c>
      <c r="CY53" s="12">
        <f t="shared" si="27"/>
        <v>0</v>
      </c>
      <c r="CZ53" s="13">
        <v>666.25200000000007</v>
      </c>
      <c r="DA53" s="12">
        <f t="shared" si="28"/>
        <v>0</v>
      </c>
    </row>
    <row r="54" spans="1:105" ht="18.95" customHeight="1" x14ac:dyDescent="0.4">
      <c r="A54" s="1" t="s">
        <v>116</v>
      </c>
      <c r="B54" s="2" t="s">
        <v>117</v>
      </c>
      <c r="C54" s="3">
        <v>439.57300000000004</v>
      </c>
      <c r="D54" s="4">
        <f t="shared" si="93"/>
        <v>7.3030000000000008</v>
      </c>
      <c r="E54" s="4">
        <f t="shared" si="94"/>
        <v>8.3710000000000004</v>
      </c>
      <c r="F54" s="4">
        <f t="shared" si="80"/>
        <v>410.29599999999999</v>
      </c>
      <c r="G54" s="4">
        <f t="shared" si="81"/>
        <v>492.36999999999989</v>
      </c>
      <c r="H54" s="4">
        <f t="shared" si="91"/>
        <v>0</v>
      </c>
      <c r="I54" s="4">
        <f t="shared" si="92"/>
        <v>0</v>
      </c>
      <c r="J54" s="4">
        <f>D54+F54+H54</f>
        <v>417.59899999999999</v>
      </c>
      <c r="K54" s="4">
        <f>E54+G54+I54</f>
        <v>500.74099999999987</v>
      </c>
      <c r="L54" s="5">
        <f t="shared" si="70"/>
        <v>0</v>
      </c>
      <c r="M54" s="5">
        <f t="shared" si="71"/>
        <v>0</v>
      </c>
      <c r="N54" s="5">
        <f t="shared" si="86"/>
        <v>21.973999999999997</v>
      </c>
      <c r="O54" s="5">
        <f t="shared" si="87"/>
        <v>36.331999999999994</v>
      </c>
      <c r="P54" s="5">
        <f t="shared" si="72"/>
        <v>0</v>
      </c>
      <c r="Q54" s="5">
        <f t="shared" si="73"/>
        <v>0</v>
      </c>
      <c r="R54" s="5">
        <f t="shared" si="82"/>
        <v>21.973999999999997</v>
      </c>
      <c r="S54" s="5">
        <f t="shared" si="83"/>
        <v>36.331999999999994</v>
      </c>
      <c r="T54" s="6">
        <f t="shared" si="74"/>
        <v>0</v>
      </c>
      <c r="U54" s="6">
        <f t="shared" si="75"/>
        <v>0</v>
      </c>
      <c r="V54" s="6">
        <f t="shared" si="84"/>
        <v>0</v>
      </c>
      <c r="W54" s="6">
        <f t="shared" si="85"/>
        <v>0</v>
      </c>
      <c r="X54" s="6">
        <f t="shared" si="76"/>
        <v>0</v>
      </c>
      <c r="Y54" s="6">
        <f t="shared" si="77"/>
        <v>0</v>
      </c>
      <c r="Z54" s="6">
        <f t="shared" si="88"/>
        <v>0</v>
      </c>
      <c r="AA54" s="6">
        <f t="shared" si="89"/>
        <v>0</v>
      </c>
      <c r="AB54" s="178">
        <f t="shared" si="90"/>
        <v>7.3030000000000008</v>
      </c>
      <c r="AC54" s="178">
        <f t="shared" si="90"/>
        <v>8.3710000000000004</v>
      </c>
      <c r="AD54" s="178">
        <f t="shared" si="90"/>
        <v>432.27</v>
      </c>
      <c r="AE54" s="178">
        <f t="shared" si="90"/>
        <v>528.70199999999988</v>
      </c>
      <c r="AF54" s="178">
        <f t="shared" si="90"/>
        <v>0</v>
      </c>
      <c r="AG54" s="178">
        <f t="shared" si="90"/>
        <v>0</v>
      </c>
      <c r="AH54" s="178">
        <f t="shared" si="78"/>
        <v>439.57299999999998</v>
      </c>
      <c r="AI54" s="178">
        <f t="shared" si="79"/>
        <v>537.07299999999987</v>
      </c>
      <c r="AJ54" s="7">
        <v>7.3030000000000008</v>
      </c>
      <c r="AK54" s="8">
        <v>0</v>
      </c>
      <c r="AL54" s="8">
        <v>0</v>
      </c>
      <c r="AM54" s="9">
        <v>8.3710000000000004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9">
        <v>12.989999999999998</v>
      </c>
      <c r="AW54" s="8">
        <v>0</v>
      </c>
      <c r="AX54" s="8">
        <v>0</v>
      </c>
      <c r="AY54" s="9">
        <v>12.989999999999998</v>
      </c>
      <c r="AZ54" s="8">
        <v>0</v>
      </c>
      <c r="BA54" s="8">
        <v>0</v>
      </c>
      <c r="BB54" s="9">
        <v>0.40200000000000002</v>
      </c>
      <c r="BC54" s="8">
        <v>0</v>
      </c>
      <c r="BD54" s="8">
        <v>0</v>
      </c>
      <c r="BE54" s="9">
        <v>1.206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9">
        <v>396.904</v>
      </c>
      <c r="CA54" s="9">
        <v>21.973999999999997</v>
      </c>
      <c r="CB54" s="8">
        <v>0</v>
      </c>
      <c r="CC54" s="9">
        <v>478.17399999999992</v>
      </c>
      <c r="CD54" s="9">
        <v>36.331999999999994</v>
      </c>
      <c r="CE54" s="8">
        <v>0</v>
      </c>
      <c r="CF54" s="8">
        <v>0</v>
      </c>
      <c r="CG54" s="8">
        <v>0</v>
      </c>
      <c r="CH54" s="8">
        <v>0</v>
      </c>
      <c r="CI54" s="8">
        <v>0</v>
      </c>
      <c r="CJ54" s="8">
        <v>0</v>
      </c>
      <c r="CK54" s="8">
        <v>0</v>
      </c>
      <c r="CL54" s="10">
        <v>0</v>
      </c>
      <c r="CM54" s="10">
        <v>0</v>
      </c>
      <c r="CN54" s="10">
        <v>0</v>
      </c>
      <c r="CO54" s="10">
        <v>0</v>
      </c>
      <c r="CP54" s="10">
        <v>0</v>
      </c>
      <c r="CQ54" s="10">
        <v>0</v>
      </c>
      <c r="CR54" s="10">
        <v>0</v>
      </c>
      <c r="CS54" s="10">
        <v>0</v>
      </c>
      <c r="CT54" s="10">
        <v>0</v>
      </c>
      <c r="CU54" s="10">
        <v>0</v>
      </c>
      <c r="CV54" s="10">
        <v>0</v>
      </c>
      <c r="CW54" s="10">
        <v>0</v>
      </c>
      <c r="CY54" s="12">
        <f t="shared" si="27"/>
        <v>0</v>
      </c>
      <c r="CZ54" s="13">
        <v>537.07299999999952</v>
      </c>
      <c r="DA54" s="12">
        <f t="shared" si="28"/>
        <v>0</v>
      </c>
    </row>
    <row r="55" spans="1:105" ht="18.95" customHeight="1" x14ac:dyDescent="0.4">
      <c r="A55" s="1" t="s">
        <v>118</v>
      </c>
      <c r="B55" s="2" t="s">
        <v>119</v>
      </c>
      <c r="C55" s="3">
        <v>345.30599999999993</v>
      </c>
      <c r="D55" s="4">
        <f t="shared" si="93"/>
        <v>13.408000000000001</v>
      </c>
      <c r="E55" s="4">
        <f t="shared" si="94"/>
        <v>47.353999999999985</v>
      </c>
      <c r="F55" s="4">
        <f t="shared" si="80"/>
        <v>331.89799999999997</v>
      </c>
      <c r="G55" s="4">
        <f t="shared" si="81"/>
        <v>556.00400000000002</v>
      </c>
      <c r="H55" s="4">
        <f t="shared" si="91"/>
        <v>0</v>
      </c>
      <c r="I55" s="4">
        <f t="shared" si="92"/>
        <v>0</v>
      </c>
      <c r="J55" s="4">
        <f t="shared" ref="J55:J68" si="95">D55+F55+H55</f>
        <v>345.30599999999998</v>
      </c>
      <c r="K55" s="4">
        <f t="shared" ref="K55:K68" si="96">E55+G55+I55</f>
        <v>603.35799999999995</v>
      </c>
      <c r="L55" s="5">
        <f>AK55</f>
        <v>0</v>
      </c>
      <c r="M55" s="5">
        <f>AN55</f>
        <v>0</v>
      </c>
      <c r="N55" s="5">
        <f>AQ55+AW55+BC55+BI55+BO55+BU55+CA55+CG55</f>
        <v>0</v>
      </c>
      <c r="O55" s="5">
        <f>AT55+AZ55+BF55+BL55+BR55+BR55+BX55+CD55+CJ55</f>
        <v>0</v>
      </c>
      <c r="P55" s="5">
        <f t="shared" si="72"/>
        <v>0</v>
      </c>
      <c r="Q55" s="5">
        <f t="shared" si="73"/>
        <v>0</v>
      </c>
      <c r="R55" s="5">
        <f t="shared" si="82"/>
        <v>0</v>
      </c>
      <c r="S55" s="5">
        <f t="shared" si="83"/>
        <v>0</v>
      </c>
      <c r="T55" s="6">
        <f t="shared" si="74"/>
        <v>0</v>
      </c>
      <c r="U55" s="6">
        <f t="shared" si="75"/>
        <v>0</v>
      </c>
      <c r="V55" s="6">
        <f t="shared" si="84"/>
        <v>0</v>
      </c>
      <c r="W55" s="6">
        <f t="shared" si="85"/>
        <v>0</v>
      </c>
      <c r="X55" s="6">
        <f t="shared" si="76"/>
        <v>0</v>
      </c>
      <c r="Y55" s="6">
        <f t="shared" si="77"/>
        <v>0</v>
      </c>
      <c r="Z55" s="6">
        <f t="shared" si="88"/>
        <v>0</v>
      </c>
      <c r="AA55" s="6">
        <f t="shared" si="89"/>
        <v>0</v>
      </c>
      <c r="AB55" s="178">
        <f t="shared" si="90"/>
        <v>13.408000000000001</v>
      </c>
      <c r="AC55" s="178">
        <f t="shared" si="90"/>
        <v>47.353999999999985</v>
      </c>
      <c r="AD55" s="178">
        <f t="shared" si="90"/>
        <v>331.89799999999997</v>
      </c>
      <c r="AE55" s="178">
        <f t="shared" si="90"/>
        <v>556.00400000000002</v>
      </c>
      <c r="AF55" s="178">
        <f t="shared" si="90"/>
        <v>0</v>
      </c>
      <c r="AG55" s="178">
        <f t="shared" si="90"/>
        <v>0</v>
      </c>
      <c r="AH55" s="178">
        <f t="shared" si="78"/>
        <v>345.30599999999998</v>
      </c>
      <c r="AI55" s="178">
        <f t="shared" si="79"/>
        <v>603.35799999999995</v>
      </c>
      <c r="AJ55" s="7">
        <v>13.408000000000001</v>
      </c>
      <c r="AK55" s="8">
        <v>0</v>
      </c>
      <c r="AL55" s="8">
        <v>0</v>
      </c>
      <c r="AM55" s="9">
        <v>47.353999999999985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9">
        <v>2.8029999999999999</v>
      </c>
      <c r="AW55" s="8">
        <v>0</v>
      </c>
      <c r="AX55" s="8">
        <v>0</v>
      </c>
      <c r="AY55" s="9">
        <v>2.8029999999999999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8">
        <v>0</v>
      </c>
      <c r="BY55" s="8">
        <v>0</v>
      </c>
      <c r="BZ55" s="9">
        <v>329.09499999999997</v>
      </c>
      <c r="CA55" s="8">
        <v>0</v>
      </c>
      <c r="CB55" s="8">
        <v>0</v>
      </c>
      <c r="CC55" s="9">
        <v>553.20100000000002</v>
      </c>
      <c r="CD55" s="8">
        <v>0</v>
      </c>
      <c r="CE55" s="8">
        <v>0</v>
      </c>
      <c r="CF55" s="8">
        <v>0</v>
      </c>
      <c r="CG55" s="8">
        <v>0</v>
      </c>
      <c r="CH55" s="8">
        <v>0</v>
      </c>
      <c r="CI55" s="8">
        <v>0</v>
      </c>
      <c r="CJ55" s="8">
        <v>0</v>
      </c>
      <c r="CK55" s="8">
        <v>0</v>
      </c>
      <c r="CL55" s="10">
        <v>0</v>
      </c>
      <c r="CM55" s="10">
        <v>0</v>
      </c>
      <c r="CN55" s="10">
        <v>0</v>
      </c>
      <c r="CO55" s="10">
        <v>0</v>
      </c>
      <c r="CP55" s="10">
        <v>0</v>
      </c>
      <c r="CQ55" s="10">
        <v>0</v>
      </c>
      <c r="CR55" s="10">
        <v>0</v>
      </c>
      <c r="CS55" s="10">
        <v>0</v>
      </c>
      <c r="CT55" s="10">
        <v>0</v>
      </c>
      <c r="CU55" s="10">
        <v>0</v>
      </c>
      <c r="CV55" s="10">
        <v>0</v>
      </c>
      <c r="CW55" s="10">
        <v>0</v>
      </c>
      <c r="CY55" s="12">
        <f t="shared" si="27"/>
        <v>0</v>
      </c>
      <c r="CZ55" s="13">
        <v>603.35799999999972</v>
      </c>
      <c r="DA55" s="12">
        <f t="shared" si="28"/>
        <v>0</v>
      </c>
    </row>
    <row r="56" spans="1:105" ht="18.95" customHeight="1" x14ac:dyDescent="0.4">
      <c r="A56" s="1" t="s">
        <v>120</v>
      </c>
      <c r="B56" s="2" t="s">
        <v>121</v>
      </c>
      <c r="C56" s="3">
        <v>476.34399999999994</v>
      </c>
      <c r="D56" s="4">
        <f t="shared" si="93"/>
        <v>68.484999999999999</v>
      </c>
      <c r="E56" s="4">
        <f t="shared" si="94"/>
        <v>184.57300000000004</v>
      </c>
      <c r="F56" s="4">
        <f t="shared" si="80"/>
        <v>407.85899999999987</v>
      </c>
      <c r="G56" s="4">
        <f t="shared" si="81"/>
        <v>590.39199999999983</v>
      </c>
      <c r="H56" s="4">
        <f t="shared" si="91"/>
        <v>0</v>
      </c>
      <c r="I56" s="4">
        <f t="shared" si="92"/>
        <v>0</v>
      </c>
      <c r="J56" s="4">
        <f t="shared" si="95"/>
        <v>476.34399999999988</v>
      </c>
      <c r="K56" s="4">
        <f t="shared" si="96"/>
        <v>774.96499999999992</v>
      </c>
      <c r="L56" s="5">
        <f t="shared" ref="L56:L67" si="97">AK56</f>
        <v>0</v>
      </c>
      <c r="M56" s="5">
        <f t="shared" ref="M56:M67" si="98">AN56</f>
        <v>0</v>
      </c>
      <c r="N56" s="5">
        <f t="shared" ref="N56:N67" si="99">AQ56+AW56+BC56+BI56+BO56+BU56+CA56+CG56</f>
        <v>0</v>
      </c>
      <c r="O56" s="5">
        <f t="shared" ref="O56:O67" si="100">AT56+AZ56+BF56+BL56+BR56+BR56+BX56+CD56+CJ56</f>
        <v>0</v>
      </c>
      <c r="P56" s="5">
        <f t="shared" si="72"/>
        <v>0</v>
      </c>
      <c r="Q56" s="5">
        <f t="shared" si="73"/>
        <v>0</v>
      </c>
      <c r="R56" s="5">
        <f t="shared" si="82"/>
        <v>0</v>
      </c>
      <c r="S56" s="5">
        <f t="shared" si="83"/>
        <v>0</v>
      </c>
      <c r="T56" s="6">
        <f>AL56</f>
        <v>0</v>
      </c>
      <c r="U56" s="6">
        <f>AO56</f>
        <v>0</v>
      </c>
      <c r="V56" s="6">
        <f t="shared" si="84"/>
        <v>0</v>
      </c>
      <c r="W56" s="6">
        <f t="shared" si="85"/>
        <v>0</v>
      </c>
      <c r="X56" s="6">
        <f t="shared" si="76"/>
        <v>0</v>
      </c>
      <c r="Y56" s="6">
        <f t="shared" si="77"/>
        <v>0</v>
      </c>
      <c r="Z56" s="6">
        <f t="shared" si="88"/>
        <v>0</v>
      </c>
      <c r="AA56" s="6">
        <f t="shared" si="89"/>
        <v>0</v>
      </c>
      <c r="AB56" s="178">
        <f t="shared" si="90"/>
        <v>68.484999999999999</v>
      </c>
      <c r="AC56" s="178">
        <f t="shared" si="90"/>
        <v>184.57300000000004</v>
      </c>
      <c r="AD56" s="178">
        <f t="shared" si="90"/>
        <v>407.85899999999987</v>
      </c>
      <c r="AE56" s="178">
        <f t="shared" si="90"/>
        <v>590.39199999999983</v>
      </c>
      <c r="AF56" s="178">
        <f t="shared" si="90"/>
        <v>0</v>
      </c>
      <c r="AG56" s="178">
        <f t="shared" si="90"/>
        <v>0</v>
      </c>
      <c r="AH56" s="178">
        <f t="shared" si="78"/>
        <v>476.34399999999988</v>
      </c>
      <c r="AI56" s="178">
        <f t="shared" si="79"/>
        <v>774.96499999999992</v>
      </c>
      <c r="AJ56" s="7">
        <v>68.484999999999999</v>
      </c>
      <c r="AK56" s="8">
        <v>0</v>
      </c>
      <c r="AL56" s="8">
        <v>0</v>
      </c>
      <c r="AM56" s="9">
        <v>184.57300000000004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8">
        <v>0</v>
      </c>
      <c r="BY56" s="8">
        <v>0</v>
      </c>
      <c r="BZ56" s="9">
        <v>407.85899999999987</v>
      </c>
      <c r="CA56" s="8">
        <v>0</v>
      </c>
      <c r="CB56" s="8">
        <v>0</v>
      </c>
      <c r="CC56" s="9">
        <v>590.39199999999983</v>
      </c>
      <c r="CD56" s="8">
        <v>0</v>
      </c>
      <c r="CE56" s="8">
        <v>0</v>
      </c>
      <c r="CF56" s="8">
        <v>0</v>
      </c>
      <c r="CG56" s="8">
        <v>0</v>
      </c>
      <c r="CH56" s="8">
        <v>0</v>
      </c>
      <c r="CI56" s="8">
        <v>0</v>
      </c>
      <c r="CJ56" s="8">
        <v>0</v>
      </c>
      <c r="CK56" s="8">
        <v>0</v>
      </c>
      <c r="CL56" s="10">
        <v>0</v>
      </c>
      <c r="CM56" s="10">
        <v>0</v>
      </c>
      <c r="CN56" s="10">
        <v>0</v>
      </c>
      <c r="CO56" s="10">
        <v>0</v>
      </c>
      <c r="CP56" s="10">
        <v>0</v>
      </c>
      <c r="CQ56" s="10">
        <v>0</v>
      </c>
      <c r="CR56" s="10">
        <v>0</v>
      </c>
      <c r="CS56" s="10">
        <v>0</v>
      </c>
      <c r="CT56" s="10">
        <v>0</v>
      </c>
      <c r="CU56" s="10">
        <v>0</v>
      </c>
      <c r="CV56" s="10">
        <v>0</v>
      </c>
      <c r="CW56" s="10">
        <v>0</v>
      </c>
      <c r="CY56" s="12">
        <f t="shared" si="27"/>
        <v>0</v>
      </c>
      <c r="CZ56" s="13">
        <v>774.96500000000026</v>
      </c>
      <c r="DA56" s="12">
        <f t="shared" si="28"/>
        <v>0</v>
      </c>
    </row>
    <row r="57" spans="1:105" ht="18.95" customHeight="1" x14ac:dyDescent="0.4">
      <c r="A57" s="1" t="s">
        <v>122</v>
      </c>
      <c r="B57" s="2" t="s">
        <v>123</v>
      </c>
      <c r="C57" s="3">
        <v>550.08199999999999</v>
      </c>
      <c r="D57" s="4">
        <f t="shared" si="93"/>
        <v>30.318999999999996</v>
      </c>
      <c r="E57" s="4">
        <f t="shared" si="94"/>
        <v>81.745999999999981</v>
      </c>
      <c r="F57" s="4">
        <f t="shared" si="80"/>
        <v>514.71199999999988</v>
      </c>
      <c r="G57" s="4">
        <f t="shared" si="81"/>
        <v>747.49099999999987</v>
      </c>
      <c r="H57" s="4">
        <f t="shared" si="91"/>
        <v>0</v>
      </c>
      <c r="I57" s="4">
        <f t="shared" si="92"/>
        <v>0</v>
      </c>
      <c r="J57" s="4">
        <f t="shared" si="95"/>
        <v>545.03099999999984</v>
      </c>
      <c r="K57" s="4">
        <f t="shared" si="96"/>
        <v>829.23699999999985</v>
      </c>
      <c r="L57" s="5">
        <f t="shared" si="97"/>
        <v>0</v>
      </c>
      <c r="M57" s="5">
        <f t="shared" si="98"/>
        <v>0</v>
      </c>
      <c r="N57" s="5">
        <f t="shared" si="99"/>
        <v>5.0510000000000002</v>
      </c>
      <c r="O57" s="5">
        <f t="shared" si="100"/>
        <v>10.102</v>
      </c>
      <c r="P57" s="5">
        <f t="shared" si="72"/>
        <v>0</v>
      </c>
      <c r="Q57" s="5">
        <f t="shared" si="73"/>
        <v>0</v>
      </c>
      <c r="R57" s="5">
        <f t="shared" si="82"/>
        <v>5.0510000000000002</v>
      </c>
      <c r="S57" s="5">
        <f t="shared" si="83"/>
        <v>10.102</v>
      </c>
      <c r="T57" s="6">
        <f t="shared" ref="T57:T72" si="101">AL57</f>
        <v>0</v>
      </c>
      <c r="U57" s="6">
        <f t="shared" ref="U57:U72" si="102">AO57</f>
        <v>0</v>
      </c>
      <c r="V57" s="6">
        <f t="shared" si="84"/>
        <v>0</v>
      </c>
      <c r="W57" s="6">
        <f t="shared" si="85"/>
        <v>0</v>
      </c>
      <c r="X57" s="6">
        <f t="shared" si="76"/>
        <v>0</v>
      </c>
      <c r="Y57" s="6">
        <f t="shared" si="77"/>
        <v>0</v>
      </c>
      <c r="Z57" s="6">
        <f t="shared" si="88"/>
        <v>0</v>
      </c>
      <c r="AA57" s="6">
        <f t="shared" si="89"/>
        <v>0</v>
      </c>
      <c r="AB57" s="178">
        <f t="shared" si="90"/>
        <v>30.318999999999996</v>
      </c>
      <c r="AC57" s="178">
        <f t="shared" si="90"/>
        <v>81.745999999999981</v>
      </c>
      <c r="AD57" s="178">
        <f t="shared" si="90"/>
        <v>519.76299999999992</v>
      </c>
      <c r="AE57" s="178">
        <f t="shared" si="90"/>
        <v>757.59299999999985</v>
      </c>
      <c r="AF57" s="178">
        <f t="shared" si="90"/>
        <v>0</v>
      </c>
      <c r="AG57" s="178">
        <f t="shared" si="90"/>
        <v>0</v>
      </c>
      <c r="AH57" s="178">
        <f t="shared" si="78"/>
        <v>550.08199999999988</v>
      </c>
      <c r="AI57" s="178">
        <f t="shared" si="79"/>
        <v>839.33899999999983</v>
      </c>
      <c r="AJ57" s="7">
        <v>30.318999999999996</v>
      </c>
      <c r="AK57" s="8">
        <v>0</v>
      </c>
      <c r="AL57" s="8">
        <v>0</v>
      </c>
      <c r="AM57" s="9">
        <v>81.745999999999981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8">
        <v>0</v>
      </c>
      <c r="BY57" s="8">
        <v>0</v>
      </c>
      <c r="BZ57" s="9">
        <v>514.71199999999988</v>
      </c>
      <c r="CA57" s="9">
        <v>5.0510000000000002</v>
      </c>
      <c r="CB57" s="8">
        <v>0</v>
      </c>
      <c r="CC57" s="9">
        <v>747.49099999999987</v>
      </c>
      <c r="CD57" s="9">
        <v>10.102</v>
      </c>
      <c r="CE57" s="8">
        <v>0</v>
      </c>
      <c r="CF57" s="8">
        <v>0</v>
      </c>
      <c r="CG57" s="8">
        <v>0</v>
      </c>
      <c r="CH57" s="8">
        <v>0</v>
      </c>
      <c r="CI57" s="8">
        <v>0</v>
      </c>
      <c r="CJ57" s="8">
        <v>0</v>
      </c>
      <c r="CK57" s="8">
        <v>0</v>
      </c>
      <c r="CL57" s="10">
        <v>0</v>
      </c>
      <c r="CM57" s="10">
        <v>0</v>
      </c>
      <c r="CN57" s="10">
        <v>0</v>
      </c>
      <c r="CO57" s="10">
        <v>0</v>
      </c>
      <c r="CP57" s="10">
        <v>0</v>
      </c>
      <c r="CQ57" s="10">
        <v>0</v>
      </c>
      <c r="CR57" s="10">
        <v>0</v>
      </c>
      <c r="CS57" s="10">
        <v>0</v>
      </c>
      <c r="CT57" s="10">
        <v>0</v>
      </c>
      <c r="CU57" s="10">
        <v>0</v>
      </c>
      <c r="CV57" s="10">
        <v>0</v>
      </c>
      <c r="CW57" s="10">
        <v>0</v>
      </c>
      <c r="CY57" s="12">
        <f t="shared" si="27"/>
        <v>0</v>
      </c>
      <c r="CZ57" s="13">
        <v>839.33899999999994</v>
      </c>
      <c r="DA57" s="12">
        <f t="shared" si="28"/>
        <v>0</v>
      </c>
    </row>
    <row r="58" spans="1:105" ht="18.95" customHeight="1" x14ac:dyDescent="0.4">
      <c r="A58" s="1" t="s">
        <v>124</v>
      </c>
      <c r="B58" s="2" t="s">
        <v>125</v>
      </c>
      <c r="C58" s="3">
        <v>757.08999999999992</v>
      </c>
      <c r="D58" s="4">
        <f t="shared" si="93"/>
        <v>19.11</v>
      </c>
      <c r="E58" s="4">
        <f t="shared" si="94"/>
        <v>36.908000000000001</v>
      </c>
      <c r="F58" s="4">
        <f t="shared" si="80"/>
        <v>722.82999999999993</v>
      </c>
      <c r="G58" s="4">
        <f t="shared" si="81"/>
        <v>944.67099999999959</v>
      </c>
      <c r="H58" s="4">
        <f t="shared" si="91"/>
        <v>0</v>
      </c>
      <c r="I58" s="4">
        <f t="shared" si="92"/>
        <v>0</v>
      </c>
      <c r="J58" s="4">
        <f t="shared" si="95"/>
        <v>741.93999999999994</v>
      </c>
      <c r="K58" s="4">
        <f t="shared" si="96"/>
        <v>981.57899999999961</v>
      </c>
      <c r="L58" s="5">
        <f t="shared" si="97"/>
        <v>0</v>
      </c>
      <c r="M58" s="5">
        <f t="shared" si="98"/>
        <v>0</v>
      </c>
      <c r="N58" s="5">
        <f t="shared" si="99"/>
        <v>15.149999999999999</v>
      </c>
      <c r="O58" s="5">
        <f t="shared" si="100"/>
        <v>15.600000000000001</v>
      </c>
      <c r="P58" s="5">
        <f t="shared" si="72"/>
        <v>0</v>
      </c>
      <c r="Q58" s="5">
        <f t="shared" si="73"/>
        <v>0</v>
      </c>
      <c r="R58" s="5">
        <f t="shared" si="82"/>
        <v>15.149999999999999</v>
      </c>
      <c r="S58" s="5">
        <f t="shared" si="83"/>
        <v>15.600000000000001</v>
      </c>
      <c r="T58" s="6">
        <f t="shared" si="101"/>
        <v>0</v>
      </c>
      <c r="U58" s="6">
        <f t="shared" si="102"/>
        <v>0</v>
      </c>
      <c r="V58" s="6">
        <f t="shared" si="84"/>
        <v>0</v>
      </c>
      <c r="W58" s="6">
        <f t="shared" si="85"/>
        <v>0</v>
      </c>
      <c r="X58" s="6">
        <f>CN58</f>
        <v>0</v>
      </c>
      <c r="Y58" s="6">
        <f>CQ58</f>
        <v>0</v>
      </c>
      <c r="Z58" s="6">
        <f t="shared" si="88"/>
        <v>0</v>
      </c>
      <c r="AA58" s="6">
        <f t="shared" si="89"/>
        <v>0</v>
      </c>
      <c r="AB58" s="178">
        <f t="shared" si="90"/>
        <v>19.11</v>
      </c>
      <c r="AC58" s="178">
        <f t="shared" si="90"/>
        <v>36.908000000000001</v>
      </c>
      <c r="AD58" s="178">
        <f t="shared" si="90"/>
        <v>737.9799999999999</v>
      </c>
      <c r="AE58" s="178">
        <f t="shared" si="90"/>
        <v>960.27099999999962</v>
      </c>
      <c r="AF58" s="178">
        <f t="shared" si="90"/>
        <v>0</v>
      </c>
      <c r="AG58" s="178">
        <f t="shared" si="90"/>
        <v>0</v>
      </c>
      <c r="AH58" s="178">
        <f>AB58+AD58+AF58</f>
        <v>757.08999999999992</v>
      </c>
      <c r="AI58" s="178">
        <f>AC58+AE58+AG58</f>
        <v>997.17899999999963</v>
      </c>
      <c r="AJ58" s="7">
        <v>19.11</v>
      </c>
      <c r="AK58" s="8">
        <v>0</v>
      </c>
      <c r="AL58" s="8">
        <v>0</v>
      </c>
      <c r="AM58" s="9">
        <v>36.908000000000001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9">
        <v>9.3849999999999998</v>
      </c>
      <c r="BC58" s="8">
        <v>0</v>
      </c>
      <c r="BD58" s="8">
        <v>0</v>
      </c>
      <c r="BE58" s="9">
        <v>9.3849999999999998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0</v>
      </c>
      <c r="BY58" s="8">
        <v>0</v>
      </c>
      <c r="BZ58" s="9">
        <v>713.44499999999994</v>
      </c>
      <c r="CA58" s="9">
        <v>15.149999999999999</v>
      </c>
      <c r="CB58" s="8">
        <v>0</v>
      </c>
      <c r="CC58" s="9">
        <v>935.2859999999996</v>
      </c>
      <c r="CD58" s="9">
        <v>15.600000000000001</v>
      </c>
      <c r="CE58" s="8">
        <v>0</v>
      </c>
      <c r="CF58" s="8">
        <v>0</v>
      </c>
      <c r="CG58" s="8">
        <v>0</v>
      </c>
      <c r="CH58" s="8">
        <v>0</v>
      </c>
      <c r="CI58" s="8">
        <v>0</v>
      </c>
      <c r="CJ58" s="8">
        <v>0</v>
      </c>
      <c r="CK58" s="8">
        <v>0</v>
      </c>
      <c r="CL58" s="10">
        <v>0</v>
      </c>
      <c r="CM58" s="10">
        <v>0</v>
      </c>
      <c r="CN58" s="10">
        <v>0</v>
      </c>
      <c r="CO58" s="10">
        <v>0</v>
      </c>
      <c r="CP58" s="10">
        <v>0</v>
      </c>
      <c r="CQ58" s="10">
        <v>0</v>
      </c>
      <c r="CR58" s="10">
        <v>0</v>
      </c>
      <c r="CS58" s="10">
        <v>0</v>
      </c>
      <c r="CT58" s="10">
        <v>0</v>
      </c>
      <c r="CU58" s="10">
        <v>0</v>
      </c>
      <c r="CV58" s="10">
        <v>0</v>
      </c>
      <c r="CW58" s="10">
        <v>0</v>
      </c>
      <c r="CY58" s="12">
        <f t="shared" si="27"/>
        <v>0</v>
      </c>
      <c r="CZ58" s="13">
        <v>997.17899999999975</v>
      </c>
      <c r="DA58" s="12">
        <f>AI58-CZ58</f>
        <v>0</v>
      </c>
    </row>
    <row r="59" spans="1:105" ht="18.95" customHeight="1" x14ac:dyDescent="0.4">
      <c r="A59" s="1" t="s">
        <v>126</v>
      </c>
      <c r="B59" s="2" t="s">
        <v>127</v>
      </c>
      <c r="C59" s="3">
        <v>655.87000000000012</v>
      </c>
      <c r="D59" s="4">
        <f t="shared" si="93"/>
        <v>39.01400000000001</v>
      </c>
      <c r="E59" s="4">
        <f t="shared" si="94"/>
        <v>105.40599999999998</v>
      </c>
      <c r="F59" s="4">
        <f>AP59+AV59+BB59+BH59+BN59+BT59+BZ59+CF59</f>
        <v>596.63200000000006</v>
      </c>
      <c r="G59" s="4">
        <f>AS59+AY59+BE59+BK59+BQ59+BW59+CC59+CI59</f>
        <v>712.74299999999994</v>
      </c>
      <c r="H59" s="4">
        <f t="shared" si="91"/>
        <v>20.224</v>
      </c>
      <c r="I59" s="4">
        <f t="shared" si="92"/>
        <v>20.224</v>
      </c>
      <c r="J59" s="4">
        <f t="shared" si="95"/>
        <v>655.87000000000012</v>
      </c>
      <c r="K59" s="4">
        <f t="shared" si="96"/>
        <v>838.37299999999993</v>
      </c>
      <c r="L59" s="5">
        <f t="shared" si="97"/>
        <v>0</v>
      </c>
      <c r="M59" s="5">
        <f t="shared" si="98"/>
        <v>0</v>
      </c>
      <c r="N59" s="5">
        <f t="shared" si="99"/>
        <v>0</v>
      </c>
      <c r="O59" s="5">
        <f t="shared" si="100"/>
        <v>0</v>
      </c>
      <c r="P59" s="5">
        <f t="shared" si="72"/>
        <v>0</v>
      </c>
      <c r="Q59" s="5">
        <f t="shared" si="73"/>
        <v>0</v>
      </c>
      <c r="R59" s="5">
        <f t="shared" si="82"/>
        <v>0</v>
      </c>
      <c r="S59" s="5">
        <f t="shared" si="83"/>
        <v>0</v>
      </c>
      <c r="T59" s="6">
        <f t="shared" si="101"/>
        <v>0</v>
      </c>
      <c r="U59" s="6">
        <f t="shared" si="102"/>
        <v>0</v>
      </c>
      <c r="V59" s="6">
        <f>AR59+AX59+BD59+BJ59+BP59+BV59+CB59+CH59</f>
        <v>0</v>
      </c>
      <c r="W59" s="6">
        <f>AU59+BA59+BG59+BM59+BS59+BY59+CE59+CE59+CK59</f>
        <v>0</v>
      </c>
      <c r="X59" s="6">
        <f t="shared" ref="X59:X72" si="103">CN59</f>
        <v>0</v>
      </c>
      <c r="Y59" s="6">
        <f t="shared" ref="Y59:Y72" si="104">CQ59</f>
        <v>0</v>
      </c>
      <c r="Z59" s="6">
        <f t="shared" si="88"/>
        <v>0</v>
      </c>
      <c r="AA59" s="6">
        <f t="shared" si="89"/>
        <v>0</v>
      </c>
      <c r="AB59" s="178">
        <f t="shared" si="90"/>
        <v>39.01400000000001</v>
      </c>
      <c r="AC59" s="178">
        <f t="shared" si="90"/>
        <v>105.40599999999998</v>
      </c>
      <c r="AD59" s="178">
        <f t="shared" si="90"/>
        <v>596.63200000000006</v>
      </c>
      <c r="AE59" s="178">
        <f t="shared" si="90"/>
        <v>712.74299999999994</v>
      </c>
      <c r="AF59" s="178">
        <f t="shared" si="90"/>
        <v>20.224</v>
      </c>
      <c r="AG59" s="178">
        <f t="shared" si="90"/>
        <v>20.224</v>
      </c>
      <c r="AH59" s="178">
        <f t="shared" ref="AH59:AH72" si="105">AB59+AD59+AF59</f>
        <v>655.87000000000012</v>
      </c>
      <c r="AI59" s="178">
        <f t="shared" ref="AI59:AI72" si="106">AC59+AE59+AG59</f>
        <v>838.37299999999993</v>
      </c>
      <c r="AJ59" s="7">
        <v>39.01400000000001</v>
      </c>
      <c r="AK59" s="8">
        <v>0</v>
      </c>
      <c r="AL59" s="8">
        <v>0</v>
      </c>
      <c r="AM59" s="9">
        <v>105.40599999999998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9">
        <v>6.2649999999999997</v>
      </c>
      <c r="AW59" s="8">
        <v>0</v>
      </c>
      <c r="AX59" s="8">
        <v>0</v>
      </c>
      <c r="AY59" s="9">
        <v>6.2649999999999997</v>
      </c>
      <c r="AZ59" s="8">
        <v>0</v>
      </c>
      <c r="BA59" s="8">
        <v>0</v>
      </c>
      <c r="BB59" s="9">
        <v>3.8319999999999999</v>
      </c>
      <c r="BC59" s="8">
        <v>0</v>
      </c>
      <c r="BD59" s="8">
        <v>0</v>
      </c>
      <c r="BE59" s="9">
        <v>3.8820000000000001</v>
      </c>
      <c r="BF59" s="8">
        <v>0</v>
      </c>
      <c r="BG59" s="8">
        <v>0</v>
      </c>
      <c r="BH59" s="9">
        <v>12.674999999999999</v>
      </c>
      <c r="BI59" s="8">
        <v>0</v>
      </c>
      <c r="BJ59" s="8">
        <v>0</v>
      </c>
      <c r="BK59" s="9">
        <v>12.674999999999999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9">
        <v>573.86</v>
      </c>
      <c r="CA59" s="8">
        <v>0</v>
      </c>
      <c r="CB59" s="8">
        <v>0</v>
      </c>
      <c r="CC59" s="9">
        <v>689.92099999999994</v>
      </c>
      <c r="CD59" s="8">
        <v>0</v>
      </c>
      <c r="CE59" s="8">
        <v>0</v>
      </c>
      <c r="CF59" s="8">
        <v>0</v>
      </c>
      <c r="CG59" s="8">
        <v>0</v>
      </c>
      <c r="CH59" s="8">
        <v>0</v>
      </c>
      <c r="CI59" s="8">
        <v>0</v>
      </c>
      <c r="CJ59" s="8">
        <v>0</v>
      </c>
      <c r="CK59" s="8">
        <v>0</v>
      </c>
      <c r="CL59" s="20">
        <v>20.224</v>
      </c>
      <c r="CM59" s="10">
        <v>0</v>
      </c>
      <c r="CN59" s="10">
        <v>0</v>
      </c>
      <c r="CO59" s="20">
        <v>20.224</v>
      </c>
      <c r="CP59" s="10">
        <v>0</v>
      </c>
      <c r="CQ59" s="10">
        <v>0</v>
      </c>
      <c r="CR59" s="10">
        <v>0</v>
      </c>
      <c r="CS59" s="10">
        <v>0</v>
      </c>
      <c r="CT59" s="10">
        <v>0</v>
      </c>
      <c r="CU59" s="10">
        <v>0</v>
      </c>
      <c r="CV59" s="10">
        <v>0</v>
      </c>
      <c r="CW59" s="10">
        <v>0</v>
      </c>
      <c r="CY59" s="12">
        <f t="shared" si="27"/>
        <v>0</v>
      </c>
      <c r="CZ59" s="13">
        <v>838.37299999999993</v>
      </c>
      <c r="DA59" s="12">
        <f t="shared" si="28"/>
        <v>0</v>
      </c>
    </row>
    <row r="60" spans="1:105" ht="18.95" customHeight="1" x14ac:dyDescent="0.4">
      <c r="A60" s="1" t="s">
        <v>128</v>
      </c>
      <c r="B60" s="2" t="s">
        <v>129</v>
      </c>
      <c r="C60" s="3">
        <v>568.57799999999997</v>
      </c>
      <c r="D60" s="4">
        <f t="shared" si="93"/>
        <v>23.761000000000006</v>
      </c>
      <c r="E60" s="4">
        <f t="shared" si="94"/>
        <v>63.600999999999999</v>
      </c>
      <c r="F60" s="4">
        <f t="shared" ref="F60:F71" si="107">AP60+AV60+BB60+BH60+BN60+BT60+BZ60+CF60</f>
        <v>535.86700000000008</v>
      </c>
      <c r="G60" s="4">
        <f t="shared" ref="G60:G71" si="108">AS60+AY60+BE60+BK60+BQ60+BW60+CC60+CI60</f>
        <v>741.48299999999995</v>
      </c>
      <c r="H60" s="4">
        <f t="shared" si="91"/>
        <v>0</v>
      </c>
      <c r="I60" s="4">
        <f t="shared" si="92"/>
        <v>0</v>
      </c>
      <c r="J60" s="4">
        <f t="shared" si="95"/>
        <v>559.62800000000004</v>
      </c>
      <c r="K60" s="4">
        <f t="shared" si="96"/>
        <v>805.08399999999995</v>
      </c>
      <c r="L60" s="5">
        <f t="shared" si="97"/>
        <v>0</v>
      </c>
      <c r="M60" s="5">
        <f t="shared" si="98"/>
        <v>0</v>
      </c>
      <c r="N60" s="5">
        <f t="shared" si="99"/>
        <v>8.9499999999999993</v>
      </c>
      <c r="O60" s="5">
        <f t="shared" si="100"/>
        <v>17.899999999999999</v>
      </c>
      <c r="P60" s="5">
        <f t="shared" si="72"/>
        <v>0</v>
      </c>
      <c r="Q60" s="5">
        <f t="shared" si="73"/>
        <v>0</v>
      </c>
      <c r="R60" s="5">
        <f t="shared" si="82"/>
        <v>8.9499999999999993</v>
      </c>
      <c r="S60" s="5">
        <f t="shared" si="83"/>
        <v>17.899999999999999</v>
      </c>
      <c r="T60" s="6">
        <f t="shared" si="101"/>
        <v>0</v>
      </c>
      <c r="U60" s="6">
        <f t="shared" si="102"/>
        <v>0</v>
      </c>
      <c r="V60" s="6">
        <f t="shared" ref="V60:V71" si="109">AR60+AX60+BD60+BJ60+BP60+BV60+CB60+CH60</f>
        <v>0</v>
      </c>
      <c r="W60" s="6">
        <f t="shared" ref="W60:W71" si="110">AU60+BA60+BG60+BM60+BS60+BY60+CE60+CE60+CK60</f>
        <v>0</v>
      </c>
      <c r="X60" s="6">
        <f t="shared" si="103"/>
        <v>0</v>
      </c>
      <c r="Y60" s="6">
        <f t="shared" si="104"/>
        <v>0</v>
      </c>
      <c r="Z60" s="6">
        <f t="shared" si="88"/>
        <v>0</v>
      </c>
      <c r="AA60" s="6">
        <f t="shared" si="89"/>
        <v>0</v>
      </c>
      <c r="AB60" s="178">
        <f t="shared" si="90"/>
        <v>23.761000000000006</v>
      </c>
      <c r="AC60" s="178">
        <f t="shared" si="90"/>
        <v>63.600999999999999</v>
      </c>
      <c r="AD60" s="178">
        <f t="shared" si="90"/>
        <v>544.81700000000012</v>
      </c>
      <c r="AE60" s="178">
        <f t="shared" si="90"/>
        <v>759.38299999999992</v>
      </c>
      <c r="AF60" s="178">
        <f t="shared" si="90"/>
        <v>0</v>
      </c>
      <c r="AG60" s="178">
        <f t="shared" si="90"/>
        <v>0</v>
      </c>
      <c r="AH60" s="178">
        <f t="shared" si="105"/>
        <v>568.57800000000009</v>
      </c>
      <c r="AI60" s="178">
        <f t="shared" si="106"/>
        <v>822.98399999999992</v>
      </c>
      <c r="AJ60" s="7">
        <v>23.761000000000006</v>
      </c>
      <c r="AK60" s="8">
        <v>0</v>
      </c>
      <c r="AL60" s="8">
        <v>0</v>
      </c>
      <c r="AM60" s="9">
        <v>63.600999999999999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9">
        <v>24.75</v>
      </c>
      <c r="AW60" s="8">
        <v>0</v>
      </c>
      <c r="AX60" s="8">
        <v>0</v>
      </c>
      <c r="AY60" s="9">
        <v>24.75</v>
      </c>
      <c r="AZ60" s="8">
        <v>0</v>
      </c>
      <c r="BA60" s="8">
        <v>0</v>
      </c>
      <c r="BB60" s="9">
        <v>2.585</v>
      </c>
      <c r="BC60" s="8">
        <v>0</v>
      </c>
      <c r="BD60" s="8">
        <v>0</v>
      </c>
      <c r="BE60" s="9">
        <v>2.585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0</v>
      </c>
      <c r="BY60" s="8">
        <v>0</v>
      </c>
      <c r="BZ60" s="9">
        <v>508.53200000000004</v>
      </c>
      <c r="CA60" s="9">
        <v>8.9499999999999993</v>
      </c>
      <c r="CB60" s="8">
        <v>0</v>
      </c>
      <c r="CC60" s="9">
        <v>714.14799999999991</v>
      </c>
      <c r="CD60" s="9">
        <v>17.899999999999999</v>
      </c>
      <c r="CE60" s="8">
        <v>0</v>
      </c>
      <c r="CF60" s="8">
        <v>0</v>
      </c>
      <c r="CG60" s="8">
        <v>0</v>
      </c>
      <c r="CH60" s="8">
        <v>0</v>
      </c>
      <c r="CI60" s="8">
        <v>0</v>
      </c>
      <c r="CJ60" s="8">
        <v>0</v>
      </c>
      <c r="CK60" s="8">
        <v>0</v>
      </c>
      <c r="CL60" s="10">
        <v>0</v>
      </c>
      <c r="CM60" s="10">
        <v>0</v>
      </c>
      <c r="CN60" s="10">
        <v>0</v>
      </c>
      <c r="CO60" s="10">
        <v>0</v>
      </c>
      <c r="CP60" s="10">
        <v>0</v>
      </c>
      <c r="CQ60" s="10">
        <v>0</v>
      </c>
      <c r="CR60" s="10">
        <v>0</v>
      </c>
      <c r="CS60" s="10">
        <v>0</v>
      </c>
      <c r="CT60" s="10">
        <v>0</v>
      </c>
      <c r="CU60" s="10">
        <v>0</v>
      </c>
      <c r="CV60" s="10">
        <v>0</v>
      </c>
      <c r="CW60" s="10">
        <v>0</v>
      </c>
      <c r="CY60" s="12">
        <f t="shared" si="27"/>
        <v>0</v>
      </c>
      <c r="CZ60" s="13">
        <v>822.98399999999981</v>
      </c>
      <c r="DA60" s="12">
        <f t="shared" si="28"/>
        <v>0</v>
      </c>
    </row>
    <row r="61" spans="1:105" ht="18.95" customHeight="1" x14ac:dyDescent="0.4">
      <c r="A61" s="1" t="s">
        <v>130</v>
      </c>
      <c r="B61" s="2" t="s">
        <v>131</v>
      </c>
      <c r="C61" s="3">
        <v>599.48</v>
      </c>
      <c r="D61" s="4">
        <f t="shared" si="93"/>
        <v>13.320000000000002</v>
      </c>
      <c r="E61" s="4">
        <f t="shared" si="94"/>
        <v>34.117000000000004</v>
      </c>
      <c r="F61" s="4">
        <f t="shared" si="107"/>
        <v>586.16</v>
      </c>
      <c r="G61" s="4">
        <f t="shared" si="108"/>
        <v>838.15499999999975</v>
      </c>
      <c r="H61" s="4">
        <f t="shared" si="91"/>
        <v>0</v>
      </c>
      <c r="I61" s="4">
        <f t="shared" si="92"/>
        <v>0</v>
      </c>
      <c r="J61" s="4">
        <f t="shared" si="95"/>
        <v>599.48</v>
      </c>
      <c r="K61" s="4">
        <f t="shared" si="96"/>
        <v>872.27199999999971</v>
      </c>
      <c r="L61" s="5">
        <f t="shared" si="97"/>
        <v>0</v>
      </c>
      <c r="M61" s="5">
        <f t="shared" si="98"/>
        <v>0</v>
      </c>
      <c r="N61" s="5">
        <f t="shared" si="99"/>
        <v>0</v>
      </c>
      <c r="O61" s="5">
        <f t="shared" si="100"/>
        <v>0</v>
      </c>
      <c r="P61" s="5">
        <f t="shared" si="72"/>
        <v>0</v>
      </c>
      <c r="Q61" s="5">
        <f t="shared" si="73"/>
        <v>0</v>
      </c>
      <c r="R61" s="5">
        <f t="shared" si="82"/>
        <v>0</v>
      </c>
      <c r="S61" s="5">
        <f t="shared" si="83"/>
        <v>0</v>
      </c>
      <c r="T61" s="6">
        <f t="shared" si="101"/>
        <v>0</v>
      </c>
      <c r="U61" s="6">
        <f t="shared" si="102"/>
        <v>0</v>
      </c>
      <c r="V61" s="6">
        <f t="shared" si="109"/>
        <v>0</v>
      </c>
      <c r="W61" s="6">
        <f t="shared" si="110"/>
        <v>0</v>
      </c>
      <c r="X61" s="6">
        <f t="shared" si="103"/>
        <v>0</v>
      </c>
      <c r="Y61" s="6">
        <f t="shared" si="104"/>
        <v>0</v>
      </c>
      <c r="Z61" s="6">
        <f t="shared" si="88"/>
        <v>0</v>
      </c>
      <c r="AA61" s="6">
        <f t="shared" si="89"/>
        <v>0</v>
      </c>
      <c r="AB61" s="178">
        <f t="shared" si="90"/>
        <v>13.320000000000002</v>
      </c>
      <c r="AC61" s="178">
        <f t="shared" si="90"/>
        <v>34.117000000000004</v>
      </c>
      <c r="AD61" s="178">
        <f t="shared" si="90"/>
        <v>586.16</v>
      </c>
      <c r="AE61" s="178">
        <f t="shared" si="90"/>
        <v>838.15499999999975</v>
      </c>
      <c r="AF61" s="178">
        <f t="shared" si="90"/>
        <v>0</v>
      </c>
      <c r="AG61" s="178">
        <f t="shared" si="90"/>
        <v>0</v>
      </c>
      <c r="AH61" s="178">
        <f t="shared" si="105"/>
        <v>599.48</v>
      </c>
      <c r="AI61" s="178">
        <f t="shared" si="106"/>
        <v>872.27199999999971</v>
      </c>
      <c r="AJ61" s="7">
        <v>13.320000000000002</v>
      </c>
      <c r="AK61" s="8">
        <v>0</v>
      </c>
      <c r="AL61" s="8">
        <v>0</v>
      </c>
      <c r="AM61" s="9">
        <v>34.117000000000004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9">
        <v>10.645</v>
      </c>
      <c r="BC61" s="8">
        <v>0</v>
      </c>
      <c r="BD61" s="8">
        <v>0</v>
      </c>
      <c r="BE61" s="9">
        <v>10.645</v>
      </c>
      <c r="BF61" s="8">
        <v>0</v>
      </c>
      <c r="BG61" s="8">
        <v>0</v>
      </c>
      <c r="BH61" s="9">
        <v>11.881</v>
      </c>
      <c r="BI61" s="8">
        <v>0</v>
      </c>
      <c r="BJ61" s="8">
        <v>0</v>
      </c>
      <c r="BK61" s="9">
        <v>11.881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8">
        <v>0</v>
      </c>
      <c r="BY61" s="8">
        <v>0</v>
      </c>
      <c r="BZ61" s="9">
        <v>563.63400000000001</v>
      </c>
      <c r="CA61" s="8">
        <v>0</v>
      </c>
      <c r="CB61" s="8">
        <v>0</v>
      </c>
      <c r="CC61" s="9">
        <v>815.62899999999979</v>
      </c>
      <c r="CD61" s="8">
        <v>0</v>
      </c>
      <c r="CE61" s="8">
        <v>0</v>
      </c>
      <c r="CF61" s="8">
        <v>0</v>
      </c>
      <c r="CG61" s="8">
        <v>0</v>
      </c>
      <c r="CH61" s="8">
        <v>0</v>
      </c>
      <c r="CI61" s="8">
        <v>0</v>
      </c>
      <c r="CJ61" s="8">
        <v>0</v>
      </c>
      <c r="CK61" s="8">
        <v>0</v>
      </c>
      <c r="CL61" s="10">
        <v>0</v>
      </c>
      <c r="CM61" s="10">
        <v>0</v>
      </c>
      <c r="CN61" s="10">
        <v>0</v>
      </c>
      <c r="CO61" s="10">
        <v>0</v>
      </c>
      <c r="CP61" s="10">
        <v>0</v>
      </c>
      <c r="CQ61" s="10">
        <v>0</v>
      </c>
      <c r="CR61" s="10">
        <v>0</v>
      </c>
      <c r="CS61" s="10">
        <v>0</v>
      </c>
      <c r="CT61" s="10">
        <v>0</v>
      </c>
      <c r="CU61" s="10">
        <v>0</v>
      </c>
      <c r="CV61" s="10">
        <v>0</v>
      </c>
      <c r="CW61" s="10">
        <v>0</v>
      </c>
      <c r="CY61" s="12">
        <f t="shared" si="27"/>
        <v>0</v>
      </c>
      <c r="CZ61" s="13">
        <v>872.27200000000016</v>
      </c>
      <c r="DA61" s="12">
        <f t="shared" si="28"/>
        <v>0</v>
      </c>
    </row>
    <row r="62" spans="1:105" ht="18.95" customHeight="1" x14ac:dyDescent="0.4">
      <c r="A62" s="1" t="s">
        <v>132</v>
      </c>
      <c r="B62" s="2" t="s">
        <v>133</v>
      </c>
      <c r="C62" s="3">
        <v>565.76299999999992</v>
      </c>
      <c r="D62" s="4">
        <f t="shared" si="93"/>
        <v>30.768999999999991</v>
      </c>
      <c r="E62" s="4">
        <f t="shared" si="94"/>
        <v>57.343999999999987</v>
      </c>
      <c r="F62" s="4">
        <f t="shared" si="107"/>
        <v>485.74199999999996</v>
      </c>
      <c r="G62" s="4">
        <f t="shared" si="108"/>
        <v>688.2750000000002</v>
      </c>
      <c r="H62" s="4">
        <f t="shared" si="91"/>
        <v>0</v>
      </c>
      <c r="I62" s="4">
        <f t="shared" si="92"/>
        <v>0</v>
      </c>
      <c r="J62" s="4">
        <f t="shared" si="95"/>
        <v>516.51099999999997</v>
      </c>
      <c r="K62" s="4">
        <f t="shared" si="96"/>
        <v>745.61900000000014</v>
      </c>
      <c r="L62" s="5">
        <f t="shared" si="97"/>
        <v>0.2</v>
      </c>
      <c r="M62" s="5">
        <f t="shared" si="98"/>
        <v>0.4</v>
      </c>
      <c r="N62" s="5">
        <f t="shared" si="99"/>
        <v>49.051999999999992</v>
      </c>
      <c r="O62" s="5">
        <f t="shared" si="100"/>
        <v>60.970999999999997</v>
      </c>
      <c r="P62" s="5">
        <f t="shared" si="72"/>
        <v>0</v>
      </c>
      <c r="Q62" s="5">
        <f t="shared" si="73"/>
        <v>0</v>
      </c>
      <c r="R62" s="5">
        <f>L62+N62+P62</f>
        <v>49.251999999999995</v>
      </c>
      <c r="S62" s="5">
        <f>M62+O62+Q62</f>
        <v>61.370999999999995</v>
      </c>
      <c r="T62" s="6">
        <f t="shared" si="101"/>
        <v>0</v>
      </c>
      <c r="U62" s="6">
        <f t="shared" si="102"/>
        <v>0</v>
      </c>
      <c r="V62" s="6">
        <f t="shared" si="109"/>
        <v>0</v>
      </c>
      <c r="W62" s="6">
        <f t="shared" si="110"/>
        <v>0</v>
      </c>
      <c r="X62" s="6">
        <f t="shared" si="103"/>
        <v>0</v>
      </c>
      <c r="Y62" s="6">
        <f t="shared" si="104"/>
        <v>0</v>
      </c>
      <c r="Z62" s="6">
        <f t="shared" si="88"/>
        <v>0</v>
      </c>
      <c r="AA62" s="6">
        <f t="shared" si="89"/>
        <v>0</v>
      </c>
      <c r="AB62" s="178">
        <f>D62+L62+T62</f>
        <v>30.968999999999991</v>
      </c>
      <c r="AC62" s="178">
        <f>E62+M62+U62</f>
        <v>57.743999999999986</v>
      </c>
      <c r="AD62" s="178">
        <f t="shared" si="90"/>
        <v>534.79399999999998</v>
      </c>
      <c r="AE62" s="178">
        <f t="shared" si="90"/>
        <v>749.24600000000021</v>
      </c>
      <c r="AF62" s="178">
        <f t="shared" si="90"/>
        <v>0</v>
      </c>
      <c r="AG62" s="178">
        <f t="shared" si="90"/>
        <v>0</v>
      </c>
      <c r="AH62" s="178">
        <f t="shared" si="105"/>
        <v>565.76299999999992</v>
      </c>
      <c r="AI62" s="178">
        <f t="shared" si="106"/>
        <v>806.99000000000024</v>
      </c>
      <c r="AJ62" s="7">
        <v>30.768999999999991</v>
      </c>
      <c r="AK62" s="9">
        <v>0.2</v>
      </c>
      <c r="AL62" s="8">
        <v>0</v>
      </c>
      <c r="AM62" s="9">
        <v>57.343999999999987</v>
      </c>
      <c r="AN62" s="9">
        <v>0.4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9">
        <v>0.30099999999999999</v>
      </c>
      <c r="BI62" s="8">
        <v>0</v>
      </c>
      <c r="BJ62" s="8">
        <v>0</v>
      </c>
      <c r="BK62" s="9">
        <v>0.30099999999999999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8">
        <v>0</v>
      </c>
      <c r="BY62" s="8">
        <v>0</v>
      </c>
      <c r="BZ62" s="9">
        <v>485.44099999999997</v>
      </c>
      <c r="CA62" s="9">
        <v>49.051999999999992</v>
      </c>
      <c r="CB62" s="8">
        <v>0</v>
      </c>
      <c r="CC62" s="9">
        <v>687.97400000000016</v>
      </c>
      <c r="CD62" s="9">
        <v>60.970999999999997</v>
      </c>
      <c r="CE62" s="8">
        <v>0</v>
      </c>
      <c r="CF62" s="8">
        <v>0</v>
      </c>
      <c r="CG62" s="8">
        <v>0</v>
      </c>
      <c r="CH62" s="8">
        <v>0</v>
      </c>
      <c r="CI62" s="8">
        <v>0</v>
      </c>
      <c r="CJ62" s="8">
        <v>0</v>
      </c>
      <c r="CK62" s="8">
        <v>0</v>
      </c>
      <c r="CL62" s="10">
        <v>0</v>
      </c>
      <c r="CM62" s="10">
        <v>0</v>
      </c>
      <c r="CN62" s="10">
        <v>0</v>
      </c>
      <c r="CO62" s="10">
        <v>0</v>
      </c>
      <c r="CP62" s="10">
        <v>0</v>
      </c>
      <c r="CQ62" s="10">
        <v>0</v>
      </c>
      <c r="CR62" s="10">
        <v>0</v>
      </c>
      <c r="CS62" s="10">
        <v>0</v>
      </c>
      <c r="CT62" s="10">
        <v>0</v>
      </c>
      <c r="CU62" s="10">
        <v>0</v>
      </c>
      <c r="CV62" s="10">
        <v>0</v>
      </c>
      <c r="CW62" s="10">
        <v>0</v>
      </c>
      <c r="CY62" s="12">
        <f>C62-AH62</f>
        <v>0</v>
      </c>
      <c r="CZ62" s="13">
        <v>806.98999999999978</v>
      </c>
      <c r="DA62" s="12">
        <f t="shared" si="28"/>
        <v>0</v>
      </c>
    </row>
    <row r="63" spans="1:105" ht="18.95" customHeight="1" x14ac:dyDescent="0.4">
      <c r="A63" s="1" t="s">
        <v>134</v>
      </c>
      <c r="B63" s="2" t="s">
        <v>135</v>
      </c>
      <c r="C63" s="3">
        <v>658.52</v>
      </c>
      <c r="D63" s="4">
        <f t="shared" si="93"/>
        <v>12.138</v>
      </c>
      <c r="E63" s="4">
        <f t="shared" si="94"/>
        <v>33.682000000000002</v>
      </c>
      <c r="F63" s="4">
        <f t="shared" si="107"/>
        <v>607.74099999999999</v>
      </c>
      <c r="G63" s="4">
        <f t="shared" si="108"/>
        <v>688.5619999999999</v>
      </c>
      <c r="H63" s="4">
        <f t="shared" si="91"/>
        <v>0</v>
      </c>
      <c r="I63" s="4">
        <f t="shared" si="92"/>
        <v>0</v>
      </c>
      <c r="J63" s="4">
        <f t="shared" si="95"/>
        <v>619.87900000000002</v>
      </c>
      <c r="K63" s="4">
        <f t="shared" si="96"/>
        <v>722.24399999999991</v>
      </c>
      <c r="L63" s="5">
        <f t="shared" si="97"/>
        <v>0</v>
      </c>
      <c r="M63" s="5">
        <f t="shared" si="98"/>
        <v>0</v>
      </c>
      <c r="N63" s="5">
        <f t="shared" si="99"/>
        <v>38.640999999999998</v>
      </c>
      <c r="O63" s="5">
        <f t="shared" si="100"/>
        <v>38.640999999999998</v>
      </c>
      <c r="P63" s="5">
        <f>CM63</f>
        <v>0</v>
      </c>
      <c r="Q63" s="5">
        <f>CP63</f>
        <v>0</v>
      </c>
      <c r="R63" s="5">
        <f t="shared" ref="R63:R77" si="111">L63+N63+P63</f>
        <v>38.640999999999998</v>
      </c>
      <c r="S63" s="5">
        <f t="shared" ref="S63:S77" si="112">M63+O63+Q63</f>
        <v>38.640999999999998</v>
      </c>
      <c r="T63" s="6">
        <f t="shared" si="101"/>
        <v>0</v>
      </c>
      <c r="U63" s="6">
        <f t="shared" si="102"/>
        <v>0</v>
      </c>
      <c r="V63" s="6">
        <f t="shared" si="109"/>
        <v>0</v>
      </c>
      <c r="W63" s="6">
        <f t="shared" si="110"/>
        <v>0</v>
      </c>
      <c r="X63" s="6">
        <f t="shared" si="103"/>
        <v>0</v>
      </c>
      <c r="Y63" s="6">
        <f t="shared" si="104"/>
        <v>0</v>
      </c>
      <c r="Z63" s="6">
        <f t="shared" si="88"/>
        <v>0</v>
      </c>
      <c r="AA63" s="6">
        <f t="shared" si="89"/>
        <v>0</v>
      </c>
      <c r="AB63" s="178">
        <f t="shared" ref="AB63:AG78" si="113">D63+L63+T63</f>
        <v>12.138</v>
      </c>
      <c r="AC63" s="178">
        <f t="shared" si="113"/>
        <v>33.682000000000002</v>
      </c>
      <c r="AD63" s="178">
        <f t="shared" si="90"/>
        <v>646.38199999999995</v>
      </c>
      <c r="AE63" s="178">
        <f t="shared" si="90"/>
        <v>727.20299999999986</v>
      </c>
      <c r="AF63" s="178">
        <f t="shared" si="90"/>
        <v>0</v>
      </c>
      <c r="AG63" s="178">
        <f t="shared" si="90"/>
        <v>0</v>
      </c>
      <c r="AH63" s="178">
        <f t="shared" si="105"/>
        <v>658.52</v>
      </c>
      <c r="AI63" s="178">
        <f t="shared" si="106"/>
        <v>760.88499999999988</v>
      </c>
      <c r="AJ63" s="7">
        <v>12.138</v>
      </c>
      <c r="AK63" s="8">
        <v>0</v>
      </c>
      <c r="AL63" s="8">
        <v>0</v>
      </c>
      <c r="AM63" s="9">
        <v>33.682000000000002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9">
        <v>20.754999999999999</v>
      </c>
      <c r="AW63" s="9">
        <v>0.15</v>
      </c>
      <c r="AX63" s="8">
        <v>0</v>
      </c>
      <c r="AY63" s="9">
        <v>20.754999999999999</v>
      </c>
      <c r="AZ63" s="9">
        <v>0.15</v>
      </c>
      <c r="BA63" s="8">
        <v>0</v>
      </c>
      <c r="BB63" s="9">
        <v>107.76299999999999</v>
      </c>
      <c r="BC63" s="9">
        <v>5.6</v>
      </c>
      <c r="BD63" s="8">
        <v>0</v>
      </c>
      <c r="BE63" s="9">
        <v>107.76299999999999</v>
      </c>
      <c r="BF63" s="9">
        <v>5.6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8"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8">
        <v>0</v>
      </c>
      <c r="BY63" s="8">
        <v>0</v>
      </c>
      <c r="BZ63" s="9">
        <v>479.22299999999996</v>
      </c>
      <c r="CA63" s="9">
        <v>32.890999999999998</v>
      </c>
      <c r="CB63" s="8">
        <v>0</v>
      </c>
      <c r="CC63" s="9">
        <v>560.04399999999987</v>
      </c>
      <c r="CD63" s="9">
        <v>32.890999999999998</v>
      </c>
      <c r="CE63" s="8">
        <v>0</v>
      </c>
      <c r="CF63" s="8">
        <v>0</v>
      </c>
      <c r="CG63" s="8">
        <v>0</v>
      </c>
      <c r="CH63" s="8">
        <v>0</v>
      </c>
      <c r="CI63" s="8">
        <v>0</v>
      </c>
      <c r="CJ63" s="8">
        <v>0</v>
      </c>
      <c r="CK63" s="8">
        <v>0</v>
      </c>
      <c r="CL63" s="10">
        <v>0</v>
      </c>
      <c r="CM63" s="10">
        <v>0</v>
      </c>
      <c r="CN63" s="10">
        <v>0</v>
      </c>
      <c r="CO63" s="10">
        <v>0</v>
      </c>
      <c r="CP63" s="10">
        <v>0</v>
      </c>
      <c r="CQ63" s="10">
        <v>0</v>
      </c>
      <c r="CR63" s="10">
        <v>0</v>
      </c>
      <c r="CS63" s="10">
        <v>0</v>
      </c>
      <c r="CT63" s="10">
        <v>0</v>
      </c>
      <c r="CU63" s="10">
        <v>0</v>
      </c>
      <c r="CV63" s="10">
        <v>0</v>
      </c>
      <c r="CW63" s="10">
        <v>0</v>
      </c>
      <c r="CY63" s="12">
        <f t="shared" si="27"/>
        <v>0</v>
      </c>
      <c r="CZ63" s="13">
        <v>760.88500000000033</v>
      </c>
      <c r="DA63" s="12">
        <f t="shared" si="28"/>
        <v>0</v>
      </c>
    </row>
    <row r="64" spans="1:105" ht="18.95" customHeight="1" x14ac:dyDescent="0.4">
      <c r="A64" s="1" t="s">
        <v>136</v>
      </c>
      <c r="B64" s="2" t="s">
        <v>137</v>
      </c>
      <c r="C64" s="3">
        <v>542.78899999999999</v>
      </c>
      <c r="D64" s="4">
        <f>AJ64</f>
        <v>83.803000000000026</v>
      </c>
      <c r="E64" s="4">
        <f>AM64</f>
        <v>281.84300000000002</v>
      </c>
      <c r="F64" s="4">
        <f t="shared" si="107"/>
        <v>452.11199999999997</v>
      </c>
      <c r="G64" s="4">
        <f t="shared" si="108"/>
        <v>625.67100000000005</v>
      </c>
      <c r="H64" s="4">
        <f>CL64</f>
        <v>0</v>
      </c>
      <c r="I64" s="4">
        <f>CO64</f>
        <v>0</v>
      </c>
      <c r="J64" s="4">
        <f t="shared" si="95"/>
        <v>535.91499999999996</v>
      </c>
      <c r="K64" s="4">
        <f t="shared" si="96"/>
        <v>907.51400000000012</v>
      </c>
      <c r="L64" s="5">
        <f t="shared" si="97"/>
        <v>1.3660000000000001</v>
      </c>
      <c r="M64" s="5">
        <f t="shared" si="98"/>
        <v>2.7320000000000002</v>
      </c>
      <c r="N64" s="5">
        <f t="shared" si="99"/>
        <v>5.508</v>
      </c>
      <c r="O64" s="5">
        <f t="shared" si="100"/>
        <v>6.4009999999999998</v>
      </c>
      <c r="P64" s="5">
        <f t="shared" ref="P64:P83" si="114">CM64</f>
        <v>0</v>
      </c>
      <c r="Q64" s="5">
        <f t="shared" ref="Q64:Q83" si="115">CP64</f>
        <v>0</v>
      </c>
      <c r="R64" s="5">
        <f t="shared" si="111"/>
        <v>6.8740000000000006</v>
      </c>
      <c r="S64" s="5">
        <f t="shared" si="112"/>
        <v>9.1329999999999991</v>
      </c>
      <c r="T64" s="6">
        <f t="shared" si="101"/>
        <v>0</v>
      </c>
      <c r="U64" s="6">
        <f t="shared" si="102"/>
        <v>0</v>
      </c>
      <c r="V64" s="6">
        <f t="shared" si="109"/>
        <v>0</v>
      </c>
      <c r="W64" s="6">
        <f t="shared" si="110"/>
        <v>0</v>
      </c>
      <c r="X64" s="6">
        <f t="shared" si="103"/>
        <v>0</v>
      </c>
      <c r="Y64" s="6">
        <f t="shared" si="104"/>
        <v>0</v>
      </c>
      <c r="Z64" s="6">
        <f t="shared" si="88"/>
        <v>0</v>
      </c>
      <c r="AA64" s="6">
        <f t="shared" si="89"/>
        <v>0</v>
      </c>
      <c r="AB64" s="178">
        <f t="shared" si="113"/>
        <v>85.169000000000025</v>
      </c>
      <c r="AC64" s="178">
        <f t="shared" si="113"/>
        <v>284.57500000000005</v>
      </c>
      <c r="AD64" s="178">
        <f t="shared" si="90"/>
        <v>457.61999999999995</v>
      </c>
      <c r="AE64" s="178">
        <f t="shared" si="90"/>
        <v>632.072</v>
      </c>
      <c r="AF64" s="178">
        <f t="shared" si="90"/>
        <v>0</v>
      </c>
      <c r="AG64" s="178">
        <f t="shared" si="90"/>
        <v>0</v>
      </c>
      <c r="AH64" s="178">
        <f t="shared" si="105"/>
        <v>542.78899999999999</v>
      </c>
      <c r="AI64" s="178">
        <f t="shared" si="106"/>
        <v>916.64700000000005</v>
      </c>
      <c r="AJ64" s="7">
        <v>83.803000000000026</v>
      </c>
      <c r="AK64" s="9">
        <v>1.3660000000000001</v>
      </c>
      <c r="AL64" s="8">
        <v>0</v>
      </c>
      <c r="AM64" s="9">
        <v>281.84300000000002</v>
      </c>
      <c r="AN64" s="9">
        <v>2.7320000000000002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9">
        <v>452.11199999999997</v>
      </c>
      <c r="CA64" s="9">
        <v>5.508</v>
      </c>
      <c r="CB64" s="8">
        <v>0</v>
      </c>
      <c r="CC64" s="9">
        <v>625.67100000000005</v>
      </c>
      <c r="CD64" s="9">
        <v>6.4009999999999998</v>
      </c>
      <c r="CE64" s="8">
        <v>0</v>
      </c>
      <c r="CF64" s="8">
        <v>0</v>
      </c>
      <c r="CG64" s="8">
        <v>0</v>
      </c>
      <c r="CH64" s="8">
        <v>0</v>
      </c>
      <c r="CI64" s="8">
        <v>0</v>
      </c>
      <c r="CJ64" s="8">
        <v>0</v>
      </c>
      <c r="CK64" s="8">
        <v>0</v>
      </c>
      <c r="CL64" s="10">
        <v>0</v>
      </c>
      <c r="CM64" s="10">
        <v>0</v>
      </c>
      <c r="CN64" s="10">
        <v>0</v>
      </c>
      <c r="CO64" s="10">
        <v>0</v>
      </c>
      <c r="CP64" s="10">
        <v>0</v>
      </c>
      <c r="CQ64" s="10">
        <v>0</v>
      </c>
      <c r="CR64" s="10">
        <v>0</v>
      </c>
      <c r="CS64" s="10">
        <v>0</v>
      </c>
      <c r="CT64" s="10">
        <v>0</v>
      </c>
      <c r="CU64" s="10">
        <v>0</v>
      </c>
      <c r="CV64" s="10">
        <v>0</v>
      </c>
      <c r="CW64" s="10">
        <v>0</v>
      </c>
      <c r="CY64" s="12">
        <f t="shared" si="27"/>
        <v>0</v>
      </c>
      <c r="CZ64" s="13">
        <v>916.64700000000062</v>
      </c>
      <c r="DA64" s="12">
        <f t="shared" si="28"/>
        <v>0</v>
      </c>
    </row>
    <row r="65" spans="1:105" ht="18.95" customHeight="1" x14ac:dyDescent="0.4">
      <c r="A65" s="1" t="s">
        <v>138</v>
      </c>
      <c r="B65" s="2" t="s">
        <v>139</v>
      </c>
      <c r="C65" s="3">
        <v>475.49900000000014</v>
      </c>
      <c r="D65" s="4">
        <f t="shared" ref="D65:D76" si="116">AJ65</f>
        <v>72.005999999999986</v>
      </c>
      <c r="E65" s="4">
        <f t="shared" ref="E65:E76" si="117">AM65</f>
        <v>179.58799999999997</v>
      </c>
      <c r="F65" s="4">
        <f t="shared" si="107"/>
        <v>403.49299999999988</v>
      </c>
      <c r="G65" s="4">
        <f t="shared" si="108"/>
        <v>586.26199999999994</v>
      </c>
      <c r="H65" s="4">
        <f t="shared" ref="H65:H75" si="118">CL65</f>
        <v>0</v>
      </c>
      <c r="I65" s="4">
        <f t="shared" ref="I65:I75" si="119">CO65</f>
        <v>0</v>
      </c>
      <c r="J65" s="4">
        <f t="shared" si="95"/>
        <v>475.49899999999985</v>
      </c>
      <c r="K65" s="4">
        <f t="shared" si="96"/>
        <v>765.84999999999991</v>
      </c>
      <c r="L65" s="5">
        <f t="shared" si="97"/>
        <v>0</v>
      </c>
      <c r="M65" s="5">
        <f t="shared" si="98"/>
        <v>0</v>
      </c>
      <c r="N65" s="5">
        <f t="shared" si="99"/>
        <v>0</v>
      </c>
      <c r="O65" s="5">
        <f t="shared" si="100"/>
        <v>0</v>
      </c>
      <c r="P65" s="5">
        <f t="shared" si="114"/>
        <v>0</v>
      </c>
      <c r="Q65" s="5">
        <f t="shared" si="115"/>
        <v>0</v>
      </c>
      <c r="R65" s="5">
        <f t="shared" si="111"/>
        <v>0</v>
      </c>
      <c r="S65" s="5">
        <f t="shared" si="112"/>
        <v>0</v>
      </c>
      <c r="T65" s="6">
        <f t="shared" si="101"/>
        <v>0</v>
      </c>
      <c r="U65" s="6">
        <f t="shared" si="102"/>
        <v>0</v>
      </c>
      <c r="V65" s="6">
        <f t="shared" si="109"/>
        <v>0</v>
      </c>
      <c r="W65" s="6">
        <f t="shared" si="110"/>
        <v>0</v>
      </c>
      <c r="X65" s="6">
        <f t="shared" si="103"/>
        <v>0</v>
      </c>
      <c r="Y65" s="6">
        <f t="shared" si="104"/>
        <v>0</v>
      </c>
      <c r="Z65" s="6">
        <f>T65+V65+X65</f>
        <v>0</v>
      </c>
      <c r="AA65" s="6">
        <f>U65+W65+Y65</f>
        <v>0</v>
      </c>
      <c r="AB65" s="178">
        <f t="shared" si="113"/>
        <v>72.005999999999986</v>
      </c>
      <c r="AC65" s="178">
        <f t="shared" si="113"/>
        <v>179.58799999999997</v>
      </c>
      <c r="AD65" s="178">
        <f t="shared" si="113"/>
        <v>403.49299999999988</v>
      </c>
      <c r="AE65" s="178">
        <f t="shared" si="113"/>
        <v>586.26199999999994</v>
      </c>
      <c r="AF65" s="178">
        <f t="shared" si="113"/>
        <v>0</v>
      </c>
      <c r="AG65" s="178">
        <f t="shared" si="113"/>
        <v>0</v>
      </c>
      <c r="AH65" s="178">
        <f t="shared" si="105"/>
        <v>475.49899999999985</v>
      </c>
      <c r="AI65" s="178">
        <f t="shared" si="106"/>
        <v>765.84999999999991</v>
      </c>
      <c r="AJ65" s="7">
        <v>72.005999999999986</v>
      </c>
      <c r="AK65" s="8">
        <v>0</v>
      </c>
      <c r="AL65" s="8">
        <v>0</v>
      </c>
      <c r="AM65" s="9">
        <v>179.58799999999997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9">
        <v>10.518999999999998</v>
      </c>
      <c r="BC65" s="8">
        <v>0</v>
      </c>
      <c r="BD65" s="8">
        <v>0</v>
      </c>
      <c r="BE65" s="9">
        <v>10.518999999999998</v>
      </c>
      <c r="BF65" s="8">
        <v>0</v>
      </c>
      <c r="BG65" s="8">
        <v>0</v>
      </c>
      <c r="BH65" s="9">
        <v>16.707000000000001</v>
      </c>
      <c r="BI65" s="8">
        <v>0</v>
      </c>
      <c r="BJ65" s="8">
        <v>0</v>
      </c>
      <c r="BK65" s="9">
        <v>16.707000000000001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9">
        <v>376.26699999999988</v>
      </c>
      <c r="CA65" s="8">
        <v>0</v>
      </c>
      <c r="CB65" s="8">
        <v>0</v>
      </c>
      <c r="CC65" s="9">
        <v>559.03599999999994</v>
      </c>
      <c r="CD65" s="8">
        <v>0</v>
      </c>
      <c r="CE65" s="8">
        <v>0</v>
      </c>
      <c r="CF65" s="8">
        <v>0</v>
      </c>
      <c r="CG65" s="8">
        <v>0</v>
      </c>
      <c r="CH65" s="8">
        <v>0</v>
      </c>
      <c r="CI65" s="8">
        <v>0</v>
      </c>
      <c r="CJ65" s="8">
        <v>0</v>
      </c>
      <c r="CK65" s="8">
        <v>0</v>
      </c>
      <c r="CL65" s="10">
        <v>0</v>
      </c>
      <c r="CM65" s="10">
        <v>0</v>
      </c>
      <c r="CN65" s="10">
        <v>0</v>
      </c>
      <c r="CO65" s="10">
        <v>0</v>
      </c>
      <c r="CP65" s="10">
        <v>0</v>
      </c>
      <c r="CQ65" s="10">
        <v>0</v>
      </c>
      <c r="CR65" s="10">
        <v>0</v>
      </c>
      <c r="CS65" s="10">
        <v>0</v>
      </c>
      <c r="CT65" s="10">
        <v>0</v>
      </c>
      <c r="CU65" s="10">
        <v>0</v>
      </c>
      <c r="CV65" s="10">
        <v>0</v>
      </c>
      <c r="CW65" s="10">
        <v>0</v>
      </c>
      <c r="CY65" s="12">
        <f t="shared" si="27"/>
        <v>0</v>
      </c>
      <c r="CZ65" s="13">
        <v>765.85000000000025</v>
      </c>
      <c r="DA65" s="12">
        <f t="shared" si="28"/>
        <v>0</v>
      </c>
    </row>
    <row r="66" spans="1:105" ht="18.95" customHeight="1" x14ac:dyDescent="0.4">
      <c r="A66" s="1" t="s">
        <v>140</v>
      </c>
      <c r="B66" s="2" t="s">
        <v>141</v>
      </c>
      <c r="C66" s="3">
        <v>488.49700000000007</v>
      </c>
      <c r="D66" s="4">
        <f t="shared" si="116"/>
        <v>46.998999999999995</v>
      </c>
      <c r="E66" s="4">
        <f t="shared" si="117"/>
        <v>123.03799999999998</v>
      </c>
      <c r="F66" s="4">
        <f t="shared" si="107"/>
        <v>409.86800000000005</v>
      </c>
      <c r="G66" s="4">
        <f t="shared" si="108"/>
        <v>461.99599999999998</v>
      </c>
      <c r="H66" s="4">
        <f t="shared" si="118"/>
        <v>0</v>
      </c>
      <c r="I66" s="4">
        <f t="shared" si="119"/>
        <v>0</v>
      </c>
      <c r="J66" s="4">
        <f t="shared" si="95"/>
        <v>456.86700000000008</v>
      </c>
      <c r="K66" s="4">
        <f t="shared" si="96"/>
        <v>585.03399999999999</v>
      </c>
      <c r="L66" s="5">
        <f t="shared" si="97"/>
        <v>0</v>
      </c>
      <c r="M66" s="5">
        <f t="shared" si="98"/>
        <v>0</v>
      </c>
      <c r="N66" s="5">
        <f t="shared" si="99"/>
        <v>31.630000000000003</v>
      </c>
      <c r="O66" s="5">
        <f t="shared" si="100"/>
        <v>31.630000000000003</v>
      </c>
      <c r="P66" s="5">
        <f t="shared" si="114"/>
        <v>0</v>
      </c>
      <c r="Q66" s="5">
        <f t="shared" si="115"/>
        <v>0</v>
      </c>
      <c r="R66" s="5">
        <f t="shared" si="111"/>
        <v>31.630000000000003</v>
      </c>
      <c r="S66" s="5">
        <f t="shared" si="112"/>
        <v>31.630000000000003</v>
      </c>
      <c r="T66" s="6">
        <f t="shared" si="101"/>
        <v>0</v>
      </c>
      <c r="U66" s="6">
        <f t="shared" si="102"/>
        <v>0</v>
      </c>
      <c r="V66" s="6">
        <f t="shared" si="109"/>
        <v>0</v>
      </c>
      <c r="W66" s="6">
        <f t="shared" si="110"/>
        <v>0</v>
      </c>
      <c r="X66" s="6">
        <f t="shared" si="103"/>
        <v>0</v>
      </c>
      <c r="Y66" s="6">
        <f t="shared" si="104"/>
        <v>0</v>
      </c>
      <c r="Z66" s="6">
        <f t="shared" ref="Z66:Z81" si="120">T66+V66+X66</f>
        <v>0</v>
      </c>
      <c r="AA66" s="6">
        <f t="shared" ref="AA66:AA81" si="121">U66+W66+Y66</f>
        <v>0</v>
      </c>
      <c r="AB66" s="178">
        <f t="shared" si="113"/>
        <v>46.998999999999995</v>
      </c>
      <c r="AC66" s="178">
        <f t="shared" si="113"/>
        <v>123.03799999999998</v>
      </c>
      <c r="AD66" s="178">
        <f t="shared" si="113"/>
        <v>441.49800000000005</v>
      </c>
      <c r="AE66" s="178">
        <f t="shared" si="113"/>
        <v>493.62599999999998</v>
      </c>
      <c r="AF66" s="178">
        <f t="shared" si="113"/>
        <v>0</v>
      </c>
      <c r="AG66" s="178">
        <f t="shared" si="113"/>
        <v>0</v>
      </c>
      <c r="AH66" s="178">
        <f t="shared" si="105"/>
        <v>488.49700000000007</v>
      </c>
      <c r="AI66" s="178">
        <f t="shared" si="106"/>
        <v>616.66399999999999</v>
      </c>
      <c r="AJ66" s="7">
        <v>46.998999999999995</v>
      </c>
      <c r="AK66" s="8">
        <v>0</v>
      </c>
      <c r="AL66" s="8">
        <v>0</v>
      </c>
      <c r="AM66" s="9">
        <v>123.03799999999998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9">
        <v>72.83</v>
      </c>
      <c r="AW66" s="8">
        <v>0</v>
      </c>
      <c r="AX66" s="8">
        <v>0</v>
      </c>
      <c r="AY66" s="9">
        <v>75.03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8">
        <v>0</v>
      </c>
      <c r="BY66" s="8">
        <v>0</v>
      </c>
      <c r="BZ66" s="9">
        <v>337.03800000000007</v>
      </c>
      <c r="CA66" s="9">
        <v>31.630000000000003</v>
      </c>
      <c r="CB66" s="8">
        <v>0</v>
      </c>
      <c r="CC66" s="9">
        <v>386.96600000000001</v>
      </c>
      <c r="CD66" s="9">
        <v>31.630000000000003</v>
      </c>
      <c r="CE66" s="8">
        <v>0</v>
      </c>
      <c r="CF66" s="8">
        <v>0</v>
      </c>
      <c r="CG66" s="8">
        <v>0</v>
      </c>
      <c r="CH66" s="8">
        <v>0</v>
      </c>
      <c r="CI66" s="8">
        <v>0</v>
      </c>
      <c r="CJ66" s="8">
        <v>0</v>
      </c>
      <c r="CK66" s="8">
        <v>0</v>
      </c>
      <c r="CL66" s="10">
        <v>0</v>
      </c>
      <c r="CM66" s="10">
        <v>0</v>
      </c>
      <c r="CN66" s="10">
        <v>0</v>
      </c>
      <c r="CO66" s="10">
        <v>0</v>
      </c>
      <c r="CP66" s="10">
        <v>0</v>
      </c>
      <c r="CQ66" s="10">
        <v>0</v>
      </c>
      <c r="CR66" s="10">
        <v>0</v>
      </c>
      <c r="CS66" s="10">
        <v>0</v>
      </c>
      <c r="CT66" s="10">
        <v>0</v>
      </c>
      <c r="CU66" s="10">
        <v>0</v>
      </c>
      <c r="CV66" s="10">
        <v>0</v>
      </c>
      <c r="CW66" s="10">
        <v>0</v>
      </c>
      <c r="CY66" s="12">
        <f t="shared" si="27"/>
        <v>0</v>
      </c>
      <c r="CZ66" s="13">
        <v>616.6640000000001</v>
      </c>
      <c r="DA66" s="12">
        <f t="shared" si="28"/>
        <v>0</v>
      </c>
    </row>
    <row r="67" spans="1:105" ht="18.95" customHeight="1" x14ac:dyDescent="0.4">
      <c r="A67" s="1" t="s">
        <v>142</v>
      </c>
      <c r="B67" s="2" t="s">
        <v>143</v>
      </c>
      <c r="C67" s="3">
        <v>615.09599999999989</v>
      </c>
      <c r="D67" s="4">
        <f t="shared" si="116"/>
        <v>0.52</v>
      </c>
      <c r="E67" s="4">
        <f t="shared" si="117"/>
        <v>1.04</v>
      </c>
      <c r="F67" s="4">
        <f t="shared" si="107"/>
        <v>613.59899999999993</v>
      </c>
      <c r="G67" s="4">
        <f t="shared" si="108"/>
        <v>619.26</v>
      </c>
      <c r="H67" s="4">
        <f t="shared" si="118"/>
        <v>0.97700000000000009</v>
      </c>
      <c r="I67" s="4">
        <f t="shared" si="119"/>
        <v>0.97700000000000009</v>
      </c>
      <c r="J67" s="4">
        <f t="shared" si="95"/>
        <v>615.09599999999989</v>
      </c>
      <c r="K67" s="4">
        <f t="shared" si="96"/>
        <v>621.27699999999993</v>
      </c>
      <c r="L67" s="5">
        <f t="shared" si="97"/>
        <v>0</v>
      </c>
      <c r="M67" s="5">
        <f t="shared" si="98"/>
        <v>0</v>
      </c>
      <c r="N67" s="5">
        <f t="shared" si="99"/>
        <v>0</v>
      </c>
      <c r="O67" s="5">
        <f t="shared" si="100"/>
        <v>0</v>
      </c>
      <c r="P67" s="5">
        <f t="shared" si="114"/>
        <v>0</v>
      </c>
      <c r="Q67" s="5">
        <f t="shared" si="115"/>
        <v>0</v>
      </c>
      <c r="R67" s="5">
        <f t="shared" si="111"/>
        <v>0</v>
      </c>
      <c r="S67" s="5">
        <f t="shared" si="112"/>
        <v>0</v>
      </c>
      <c r="T67" s="6">
        <f t="shared" si="101"/>
        <v>0</v>
      </c>
      <c r="U67" s="6">
        <f t="shared" si="102"/>
        <v>0</v>
      </c>
      <c r="V67" s="6">
        <f t="shared" si="109"/>
        <v>0</v>
      </c>
      <c r="W67" s="6">
        <f t="shared" si="110"/>
        <v>0</v>
      </c>
      <c r="X67" s="6">
        <f t="shared" si="103"/>
        <v>0</v>
      </c>
      <c r="Y67" s="6">
        <f t="shared" si="104"/>
        <v>0</v>
      </c>
      <c r="Z67" s="6">
        <f t="shared" si="120"/>
        <v>0</v>
      </c>
      <c r="AA67" s="6">
        <f t="shared" si="121"/>
        <v>0</v>
      </c>
      <c r="AB67" s="178">
        <f t="shared" si="113"/>
        <v>0.52</v>
      </c>
      <c r="AC67" s="178">
        <f t="shared" si="113"/>
        <v>1.04</v>
      </c>
      <c r="AD67" s="178">
        <f t="shared" si="113"/>
        <v>613.59899999999993</v>
      </c>
      <c r="AE67" s="178">
        <f t="shared" si="113"/>
        <v>619.26</v>
      </c>
      <c r="AF67" s="178">
        <f t="shared" si="113"/>
        <v>0.97700000000000009</v>
      </c>
      <c r="AG67" s="178">
        <f t="shared" si="113"/>
        <v>0.97700000000000009</v>
      </c>
      <c r="AH67" s="178">
        <f t="shared" si="105"/>
        <v>615.09599999999989</v>
      </c>
      <c r="AI67" s="178">
        <f t="shared" si="106"/>
        <v>621.27699999999993</v>
      </c>
      <c r="AJ67" s="7">
        <v>0.52</v>
      </c>
      <c r="AK67" s="8">
        <v>0</v>
      </c>
      <c r="AL67" s="8">
        <v>0</v>
      </c>
      <c r="AM67" s="9">
        <v>1.04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9">
        <v>29.195</v>
      </c>
      <c r="AW67" s="8">
        <v>0</v>
      </c>
      <c r="AX67" s="8">
        <v>0</v>
      </c>
      <c r="AY67" s="9">
        <v>29.195</v>
      </c>
      <c r="AZ67" s="8">
        <v>0</v>
      </c>
      <c r="BA67" s="8">
        <v>0</v>
      </c>
      <c r="BB67" s="9">
        <v>56.957000000000008</v>
      </c>
      <c r="BC67" s="8">
        <v>0</v>
      </c>
      <c r="BD67" s="8">
        <v>0</v>
      </c>
      <c r="BE67" s="9">
        <v>56.957000000000008</v>
      </c>
      <c r="BF67" s="8">
        <v>0</v>
      </c>
      <c r="BG67" s="8">
        <v>0</v>
      </c>
      <c r="BH67" s="9">
        <v>22.774000000000001</v>
      </c>
      <c r="BI67" s="8">
        <v>0</v>
      </c>
      <c r="BJ67" s="8">
        <v>0</v>
      </c>
      <c r="BK67" s="9">
        <v>22.774000000000001</v>
      </c>
      <c r="BL67" s="8">
        <v>0</v>
      </c>
      <c r="BM67" s="8">
        <v>0</v>
      </c>
      <c r="BN67" s="8">
        <v>0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9">
        <v>10.369</v>
      </c>
      <c r="BU67" s="8">
        <v>0</v>
      </c>
      <c r="BV67" s="8">
        <v>0</v>
      </c>
      <c r="BW67" s="9">
        <v>10.369</v>
      </c>
      <c r="BX67" s="8">
        <v>0</v>
      </c>
      <c r="BY67" s="8">
        <v>0</v>
      </c>
      <c r="BZ67" s="9">
        <v>494.30399999999997</v>
      </c>
      <c r="CA67" s="8">
        <v>0</v>
      </c>
      <c r="CB67" s="8">
        <v>0</v>
      </c>
      <c r="CC67" s="9">
        <v>499.96500000000003</v>
      </c>
      <c r="CD67" s="8">
        <v>0</v>
      </c>
      <c r="CE67" s="8">
        <v>0</v>
      </c>
      <c r="CF67" s="8">
        <v>0</v>
      </c>
      <c r="CG67" s="8">
        <v>0</v>
      </c>
      <c r="CH67" s="8">
        <v>0</v>
      </c>
      <c r="CI67" s="8">
        <v>0</v>
      </c>
      <c r="CJ67" s="8">
        <v>0</v>
      </c>
      <c r="CK67" s="8">
        <v>0</v>
      </c>
      <c r="CL67" s="20">
        <v>0.97700000000000009</v>
      </c>
      <c r="CM67" s="10">
        <v>0</v>
      </c>
      <c r="CN67" s="10">
        <v>0</v>
      </c>
      <c r="CO67" s="20">
        <v>0.97700000000000009</v>
      </c>
      <c r="CP67" s="10">
        <v>0</v>
      </c>
      <c r="CQ67" s="10">
        <v>0</v>
      </c>
      <c r="CR67" s="10">
        <v>0</v>
      </c>
      <c r="CS67" s="10">
        <v>0</v>
      </c>
      <c r="CT67" s="10">
        <v>0</v>
      </c>
      <c r="CU67" s="10">
        <v>0</v>
      </c>
      <c r="CV67" s="10">
        <v>0</v>
      </c>
      <c r="CW67" s="10">
        <v>0</v>
      </c>
      <c r="CY67" s="12">
        <f t="shared" si="27"/>
        <v>0</v>
      </c>
      <c r="CZ67" s="13">
        <v>621.27699999999993</v>
      </c>
      <c r="DA67" s="12">
        <f t="shared" si="28"/>
        <v>0</v>
      </c>
    </row>
    <row r="68" spans="1:105" ht="18.95" customHeight="1" x14ac:dyDescent="0.4">
      <c r="A68" s="1" t="s">
        <v>144</v>
      </c>
      <c r="B68" s="2" t="s">
        <v>145</v>
      </c>
      <c r="C68" s="3">
        <v>696.29399999999987</v>
      </c>
      <c r="D68" s="4">
        <f t="shared" si="116"/>
        <v>2.0109999999999997</v>
      </c>
      <c r="E68" s="4">
        <f t="shared" si="117"/>
        <v>4.0039999999999996</v>
      </c>
      <c r="F68" s="4">
        <f t="shared" si="107"/>
        <v>694.28300000000002</v>
      </c>
      <c r="G68" s="4">
        <f t="shared" si="108"/>
        <v>753.50800000000015</v>
      </c>
      <c r="H68" s="4">
        <f t="shared" si="118"/>
        <v>0</v>
      </c>
      <c r="I68" s="4">
        <f t="shared" si="119"/>
        <v>0</v>
      </c>
      <c r="J68" s="4">
        <f t="shared" si="95"/>
        <v>696.29399999999998</v>
      </c>
      <c r="K68" s="4">
        <f t="shared" si="96"/>
        <v>757.51200000000017</v>
      </c>
      <c r="L68" s="5">
        <f>AK68</f>
        <v>0</v>
      </c>
      <c r="M68" s="5">
        <f>AN68</f>
        <v>0</v>
      </c>
      <c r="N68" s="5">
        <f>AQ68+AW68+BC68+BI68+BO68+BU68+CA68+CG68</f>
        <v>0</v>
      </c>
      <c r="O68" s="5">
        <f>AT68+AZ68+BF68+BL68+BR68+BR68+BX68+CD68+CJ68</f>
        <v>0</v>
      </c>
      <c r="P68" s="5">
        <f t="shared" si="114"/>
        <v>0</v>
      </c>
      <c r="Q68" s="5">
        <f t="shared" si="115"/>
        <v>0</v>
      </c>
      <c r="R68" s="5">
        <f t="shared" si="111"/>
        <v>0</v>
      </c>
      <c r="S68" s="5">
        <f t="shared" si="112"/>
        <v>0</v>
      </c>
      <c r="T68" s="6">
        <f t="shared" si="101"/>
        <v>0</v>
      </c>
      <c r="U68" s="6">
        <f t="shared" si="102"/>
        <v>0</v>
      </c>
      <c r="V68" s="6">
        <f t="shared" si="109"/>
        <v>0</v>
      </c>
      <c r="W68" s="6">
        <f t="shared" si="110"/>
        <v>0</v>
      </c>
      <c r="X68" s="6">
        <f t="shared" si="103"/>
        <v>0</v>
      </c>
      <c r="Y68" s="6">
        <f t="shared" si="104"/>
        <v>0</v>
      </c>
      <c r="Z68" s="6">
        <f t="shared" si="120"/>
        <v>0</v>
      </c>
      <c r="AA68" s="6">
        <f t="shared" si="121"/>
        <v>0</v>
      </c>
      <c r="AB68" s="178">
        <f t="shared" si="113"/>
        <v>2.0109999999999997</v>
      </c>
      <c r="AC68" s="178">
        <f t="shared" si="113"/>
        <v>4.0039999999999996</v>
      </c>
      <c r="AD68" s="178">
        <f t="shared" si="113"/>
        <v>694.28300000000002</v>
      </c>
      <c r="AE68" s="178">
        <f t="shared" si="113"/>
        <v>753.50800000000015</v>
      </c>
      <c r="AF68" s="178">
        <f t="shared" si="113"/>
        <v>0</v>
      </c>
      <c r="AG68" s="178">
        <f t="shared" si="113"/>
        <v>0</v>
      </c>
      <c r="AH68" s="178">
        <f t="shared" si="105"/>
        <v>696.29399999999998</v>
      </c>
      <c r="AI68" s="178">
        <f t="shared" si="106"/>
        <v>757.51200000000017</v>
      </c>
      <c r="AJ68" s="7">
        <v>2.0109999999999997</v>
      </c>
      <c r="AK68" s="8">
        <v>0</v>
      </c>
      <c r="AL68" s="8">
        <v>0</v>
      </c>
      <c r="AM68" s="9">
        <v>4.0039999999999996</v>
      </c>
      <c r="AN68" s="8">
        <v>0</v>
      </c>
      <c r="AO68" s="8">
        <v>0</v>
      </c>
      <c r="AP68" s="8">
        <v>0</v>
      </c>
      <c r="AQ68" s="8">
        <v>0</v>
      </c>
      <c r="AR68" s="8">
        <v>0</v>
      </c>
      <c r="AS68" s="8">
        <v>0</v>
      </c>
      <c r="AT68" s="8">
        <v>0</v>
      </c>
      <c r="AU68" s="8">
        <v>0</v>
      </c>
      <c r="AV68" s="9">
        <v>10.75</v>
      </c>
      <c r="AW68" s="8">
        <v>0</v>
      </c>
      <c r="AX68" s="8">
        <v>0</v>
      </c>
      <c r="AY68" s="9">
        <v>10.75</v>
      </c>
      <c r="AZ68" s="8">
        <v>0</v>
      </c>
      <c r="BA68" s="8">
        <v>0</v>
      </c>
      <c r="BB68" s="9">
        <v>81.507000000000019</v>
      </c>
      <c r="BC68" s="8">
        <v>0</v>
      </c>
      <c r="BD68" s="8">
        <v>0</v>
      </c>
      <c r="BE68" s="9">
        <v>81.507000000000019</v>
      </c>
      <c r="BF68" s="8">
        <v>0</v>
      </c>
      <c r="BG68" s="8">
        <v>0</v>
      </c>
      <c r="BH68" s="9">
        <v>121.13499999999999</v>
      </c>
      <c r="BI68" s="8">
        <v>0</v>
      </c>
      <c r="BJ68" s="8">
        <v>0</v>
      </c>
      <c r="BK68" s="9">
        <v>121.13499999999999</v>
      </c>
      <c r="BL68" s="8">
        <v>0</v>
      </c>
      <c r="BM68" s="8">
        <v>0</v>
      </c>
      <c r="BN68" s="9">
        <v>1.1499999999999999</v>
      </c>
      <c r="BO68" s="8">
        <v>0</v>
      </c>
      <c r="BP68" s="8">
        <v>0</v>
      </c>
      <c r="BQ68" s="9">
        <v>1.1499999999999999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0</v>
      </c>
      <c r="BX68" s="8">
        <v>0</v>
      </c>
      <c r="BY68" s="8">
        <v>0</v>
      </c>
      <c r="BZ68" s="9">
        <v>479.74100000000004</v>
      </c>
      <c r="CA68" s="8">
        <v>0</v>
      </c>
      <c r="CB68" s="8">
        <v>0</v>
      </c>
      <c r="CC68" s="9">
        <v>538.96600000000012</v>
      </c>
      <c r="CD68" s="8">
        <v>0</v>
      </c>
      <c r="CE68" s="8">
        <v>0</v>
      </c>
      <c r="CF68" s="8">
        <v>0</v>
      </c>
      <c r="CG68" s="8">
        <v>0</v>
      </c>
      <c r="CH68" s="8">
        <v>0</v>
      </c>
      <c r="CI68" s="8">
        <v>0</v>
      </c>
      <c r="CJ68" s="8">
        <v>0</v>
      </c>
      <c r="CK68" s="8">
        <v>0</v>
      </c>
      <c r="CL68" s="10">
        <v>0</v>
      </c>
      <c r="CM68" s="10">
        <v>0</v>
      </c>
      <c r="CN68" s="10">
        <v>0</v>
      </c>
      <c r="CO68" s="10">
        <v>0</v>
      </c>
      <c r="CP68" s="10">
        <v>0</v>
      </c>
      <c r="CQ68" s="10">
        <v>0</v>
      </c>
      <c r="CR68" s="10">
        <v>0</v>
      </c>
      <c r="CS68" s="10">
        <v>0</v>
      </c>
      <c r="CT68" s="10">
        <v>0</v>
      </c>
      <c r="CU68" s="10">
        <v>0</v>
      </c>
      <c r="CV68" s="10">
        <v>0</v>
      </c>
      <c r="CW68" s="10">
        <v>0</v>
      </c>
      <c r="CY68" s="12">
        <f t="shared" si="27"/>
        <v>0</v>
      </c>
      <c r="CZ68" s="13">
        <v>757.5120000000004</v>
      </c>
      <c r="DA68" s="12">
        <f t="shared" si="28"/>
        <v>0</v>
      </c>
    </row>
    <row r="69" spans="1:105" ht="18.95" customHeight="1" x14ac:dyDescent="0.4">
      <c r="A69" s="1" t="s">
        <v>146</v>
      </c>
      <c r="B69" s="2" t="s">
        <v>147</v>
      </c>
      <c r="C69" s="3">
        <v>476.58699999999976</v>
      </c>
      <c r="D69" s="4">
        <f t="shared" si="116"/>
        <v>50.457999999999998</v>
      </c>
      <c r="E69" s="4">
        <f t="shared" si="117"/>
        <v>96.262999999999991</v>
      </c>
      <c r="F69" s="4">
        <f t="shared" si="107"/>
        <v>426.12899999999979</v>
      </c>
      <c r="G69" s="4">
        <f t="shared" si="108"/>
        <v>571.95400000000006</v>
      </c>
      <c r="H69" s="4">
        <f t="shared" si="118"/>
        <v>0</v>
      </c>
      <c r="I69" s="4">
        <f t="shared" si="119"/>
        <v>0</v>
      </c>
      <c r="J69" s="4">
        <f>D69+F69+H69</f>
        <v>476.58699999999976</v>
      </c>
      <c r="K69" s="4">
        <f>E69+G69+I69</f>
        <v>668.2170000000001</v>
      </c>
      <c r="L69" s="5">
        <f t="shared" ref="L69:L81" si="122">AK69</f>
        <v>0</v>
      </c>
      <c r="M69" s="5">
        <f t="shared" ref="M69:M81" si="123">AN69</f>
        <v>0</v>
      </c>
      <c r="N69" s="5">
        <f t="shared" ref="N69:N82" si="124">AQ69+AW69+BC69+BI69+BO69+BU69+CA69+CG69</f>
        <v>0</v>
      </c>
      <c r="O69" s="5">
        <f t="shared" ref="O69:O82" si="125">AT69+AZ69+BF69+BL69+BR69+BR69+BX69+CD69+CJ69</f>
        <v>0</v>
      </c>
      <c r="P69" s="5">
        <f t="shared" si="114"/>
        <v>0</v>
      </c>
      <c r="Q69" s="5">
        <f t="shared" si="115"/>
        <v>0</v>
      </c>
      <c r="R69" s="5">
        <f t="shared" si="111"/>
        <v>0</v>
      </c>
      <c r="S69" s="5">
        <f t="shared" si="112"/>
        <v>0</v>
      </c>
      <c r="T69" s="6">
        <f t="shared" si="101"/>
        <v>0</v>
      </c>
      <c r="U69" s="6">
        <f t="shared" si="102"/>
        <v>0</v>
      </c>
      <c r="V69" s="6">
        <f t="shared" si="109"/>
        <v>0</v>
      </c>
      <c r="W69" s="6">
        <f t="shared" si="110"/>
        <v>0</v>
      </c>
      <c r="X69" s="6">
        <f t="shared" si="103"/>
        <v>0</v>
      </c>
      <c r="Y69" s="6">
        <f t="shared" si="104"/>
        <v>0</v>
      </c>
      <c r="Z69" s="6">
        <f t="shared" si="120"/>
        <v>0</v>
      </c>
      <c r="AA69" s="6">
        <f t="shared" si="121"/>
        <v>0</v>
      </c>
      <c r="AB69" s="178">
        <f t="shared" si="113"/>
        <v>50.457999999999998</v>
      </c>
      <c r="AC69" s="178">
        <f t="shared" si="113"/>
        <v>96.262999999999991</v>
      </c>
      <c r="AD69" s="178">
        <f t="shared" si="113"/>
        <v>426.12899999999979</v>
      </c>
      <c r="AE69" s="178">
        <f t="shared" si="113"/>
        <v>571.95400000000006</v>
      </c>
      <c r="AF69" s="178">
        <f t="shared" si="113"/>
        <v>0</v>
      </c>
      <c r="AG69" s="178">
        <f t="shared" si="113"/>
        <v>0</v>
      </c>
      <c r="AH69" s="178">
        <f t="shared" si="105"/>
        <v>476.58699999999976</v>
      </c>
      <c r="AI69" s="178">
        <f t="shared" si="106"/>
        <v>668.2170000000001</v>
      </c>
      <c r="AJ69" s="7">
        <v>50.457999999999998</v>
      </c>
      <c r="AK69" s="8">
        <v>0</v>
      </c>
      <c r="AL69" s="8">
        <v>0</v>
      </c>
      <c r="AM69" s="9">
        <v>96.262999999999991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9">
        <v>10.288</v>
      </c>
      <c r="BC69" s="8">
        <v>0</v>
      </c>
      <c r="BD69" s="8">
        <v>0</v>
      </c>
      <c r="BE69" s="9">
        <v>12.995999999999999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0</v>
      </c>
      <c r="BX69" s="8">
        <v>0</v>
      </c>
      <c r="BY69" s="8">
        <v>0</v>
      </c>
      <c r="BZ69" s="9">
        <v>415.84099999999978</v>
      </c>
      <c r="CA69" s="8">
        <v>0</v>
      </c>
      <c r="CB69" s="8">
        <v>0</v>
      </c>
      <c r="CC69" s="9">
        <v>558.95800000000008</v>
      </c>
      <c r="CD69" s="8">
        <v>0</v>
      </c>
      <c r="CE69" s="8">
        <v>0</v>
      </c>
      <c r="CF69" s="8">
        <v>0</v>
      </c>
      <c r="CG69" s="8">
        <v>0</v>
      </c>
      <c r="CH69" s="8">
        <v>0</v>
      </c>
      <c r="CI69" s="8">
        <v>0</v>
      </c>
      <c r="CJ69" s="8">
        <v>0</v>
      </c>
      <c r="CK69" s="8">
        <v>0</v>
      </c>
      <c r="CL69" s="10">
        <v>0</v>
      </c>
      <c r="CM69" s="10">
        <v>0</v>
      </c>
      <c r="CN69" s="10">
        <v>0</v>
      </c>
      <c r="CO69" s="10">
        <v>0</v>
      </c>
      <c r="CP69" s="10">
        <v>0</v>
      </c>
      <c r="CQ69" s="10">
        <v>0</v>
      </c>
      <c r="CR69" s="10">
        <v>0</v>
      </c>
      <c r="CS69" s="10">
        <v>0</v>
      </c>
      <c r="CT69" s="10">
        <v>0</v>
      </c>
      <c r="CU69" s="10">
        <v>0</v>
      </c>
      <c r="CV69" s="10">
        <v>0</v>
      </c>
      <c r="CW69" s="10">
        <v>0</v>
      </c>
      <c r="CY69" s="12">
        <f>C69-AH69</f>
        <v>0</v>
      </c>
      <c r="CZ69" s="13">
        <v>668.21700000000067</v>
      </c>
      <c r="DA69" s="12">
        <f t="shared" si="28"/>
        <v>0</v>
      </c>
    </row>
    <row r="70" spans="1:105" ht="18.95" customHeight="1" x14ac:dyDescent="0.4">
      <c r="A70" s="1" t="s">
        <v>148</v>
      </c>
      <c r="B70" s="2" t="s">
        <v>149</v>
      </c>
      <c r="C70" s="3">
        <v>602.75700000000177</v>
      </c>
      <c r="D70" s="4">
        <f t="shared" si="116"/>
        <v>47.904999999999994</v>
      </c>
      <c r="E70" s="4">
        <f t="shared" si="117"/>
        <v>123.45599999999999</v>
      </c>
      <c r="F70" s="4">
        <f t="shared" si="107"/>
        <v>489.02900000000017</v>
      </c>
      <c r="G70" s="4">
        <f t="shared" si="108"/>
        <v>671.84299999999951</v>
      </c>
      <c r="H70" s="4">
        <f t="shared" si="118"/>
        <v>6.05</v>
      </c>
      <c r="I70" s="4">
        <f t="shared" si="119"/>
        <v>6.05</v>
      </c>
      <c r="J70" s="4">
        <f t="shared" ref="J70:J83" si="126">D70+F70+H70</f>
        <v>542.98400000000015</v>
      </c>
      <c r="K70" s="4">
        <f t="shared" ref="K70:K83" si="127">E70+G70+I70</f>
        <v>801.34899999999948</v>
      </c>
      <c r="L70" s="5">
        <f t="shared" si="122"/>
        <v>7.3250000000000002</v>
      </c>
      <c r="M70" s="5">
        <f t="shared" si="123"/>
        <v>9.68</v>
      </c>
      <c r="N70" s="5">
        <f t="shared" si="124"/>
        <v>52.448000000000008</v>
      </c>
      <c r="O70" s="5">
        <f t="shared" si="125"/>
        <v>57.135000000000005</v>
      </c>
      <c r="P70" s="5">
        <f t="shared" si="114"/>
        <v>0</v>
      </c>
      <c r="Q70" s="5">
        <f t="shared" si="115"/>
        <v>0</v>
      </c>
      <c r="R70" s="5">
        <f t="shared" si="111"/>
        <v>59.77300000000001</v>
      </c>
      <c r="S70" s="5">
        <f t="shared" si="112"/>
        <v>66.814999999999998</v>
      </c>
      <c r="T70" s="6">
        <f t="shared" si="101"/>
        <v>0</v>
      </c>
      <c r="U70" s="6">
        <f t="shared" si="102"/>
        <v>0</v>
      </c>
      <c r="V70" s="6">
        <f t="shared" si="109"/>
        <v>0</v>
      </c>
      <c r="W70" s="6">
        <f t="shared" si="110"/>
        <v>0</v>
      </c>
      <c r="X70" s="6">
        <f t="shared" si="103"/>
        <v>0</v>
      </c>
      <c r="Y70" s="6">
        <f t="shared" si="104"/>
        <v>0</v>
      </c>
      <c r="Z70" s="6">
        <f t="shared" si="120"/>
        <v>0</v>
      </c>
      <c r="AA70" s="6">
        <f t="shared" si="121"/>
        <v>0</v>
      </c>
      <c r="AB70" s="178">
        <f t="shared" si="113"/>
        <v>55.23</v>
      </c>
      <c r="AC70" s="178">
        <f t="shared" si="113"/>
        <v>133.136</v>
      </c>
      <c r="AD70" s="178">
        <f t="shared" si="113"/>
        <v>541.4770000000002</v>
      </c>
      <c r="AE70" s="178">
        <f t="shared" si="113"/>
        <v>728.9779999999995</v>
      </c>
      <c r="AF70" s="178">
        <f t="shared" si="113"/>
        <v>6.05</v>
      </c>
      <c r="AG70" s="178">
        <f t="shared" si="113"/>
        <v>6.05</v>
      </c>
      <c r="AH70" s="178">
        <f t="shared" si="105"/>
        <v>602.75700000000018</v>
      </c>
      <c r="AI70" s="178">
        <f t="shared" si="106"/>
        <v>868.16399999999942</v>
      </c>
      <c r="AJ70" s="7">
        <v>47.904999999999994</v>
      </c>
      <c r="AK70" s="9">
        <v>7.3250000000000002</v>
      </c>
      <c r="AL70" s="8">
        <v>0</v>
      </c>
      <c r="AM70" s="9">
        <v>123.45599999999999</v>
      </c>
      <c r="AN70" s="9">
        <v>9.68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0</v>
      </c>
      <c r="BX70" s="8">
        <v>0</v>
      </c>
      <c r="BY70" s="8">
        <v>0</v>
      </c>
      <c r="BZ70" s="9">
        <v>489.02900000000017</v>
      </c>
      <c r="CA70" s="9">
        <v>52.448000000000008</v>
      </c>
      <c r="CB70" s="8">
        <v>0</v>
      </c>
      <c r="CC70" s="9">
        <v>671.84299999999951</v>
      </c>
      <c r="CD70" s="9">
        <v>57.135000000000005</v>
      </c>
      <c r="CE70" s="8">
        <v>0</v>
      </c>
      <c r="CF70" s="8">
        <v>0</v>
      </c>
      <c r="CG70" s="8">
        <v>0</v>
      </c>
      <c r="CH70" s="8">
        <v>0</v>
      </c>
      <c r="CI70" s="8">
        <v>0</v>
      </c>
      <c r="CJ70" s="8">
        <v>0</v>
      </c>
      <c r="CK70" s="8">
        <v>0</v>
      </c>
      <c r="CL70" s="20">
        <v>6.05</v>
      </c>
      <c r="CM70" s="10">
        <v>0</v>
      </c>
      <c r="CN70" s="10">
        <v>0</v>
      </c>
      <c r="CO70" s="20">
        <v>6.05</v>
      </c>
      <c r="CP70" s="10">
        <v>0</v>
      </c>
      <c r="CQ70" s="10">
        <v>0</v>
      </c>
      <c r="CR70" s="10">
        <v>0</v>
      </c>
      <c r="CS70" s="10">
        <v>0</v>
      </c>
      <c r="CT70" s="10">
        <v>0</v>
      </c>
      <c r="CU70" s="10">
        <v>0</v>
      </c>
      <c r="CV70" s="10">
        <v>0</v>
      </c>
      <c r="CW70" s="10">
        <v>0</v>
      </c>
      <c r="CY70" s="12">
        <f t="shared" si="27"/>
        <v>1.5916157281026244E-12</v>
      </c>
      <c r="CZ70" s="13">
        <v>868.16400000000544</v>
      </c>
      <c r="DA70" s="12">
        <f>AI70-CZ70</f>
        <v>-6.0254023992456496E-12</v>
      </c>
    </row>
    <row r="71" spans="1:105" ht="18.95" customHeight="1" x14ac:dyDescent="0.4">
      <c r="A71" s="1" t="s">
        <v>150</v>
      </c>
      <c r="B71" s="2" t="s">
        <v>151</v>
      </c>
      <c r="C71" s="3">
        <v>745.60900000000015</v>
      </c>
      <c r="D71" s="4">
        <f t="shared" si="116"/>
        <v>38.949000000000019</v>
      </c>
      <c r="E71" s="4">
        <f t="shared" si="117"/>
        <v>83.768000000000001</v>
      </c>
      <c r="F71" s="4">
        <f t="shared" si="107"/>
        <v>668.49900000000025</v>
      </c>
      <c r="G71" s="4">
        <f t="shared" si="108"/>
        <v>881.97600000000011</v>
      </c>
      <c r="H71" s="4">
        <f t="shared" si="118"/>
        <v>0</v>
      </c>
      <c r="I71" s="4">
        <f t="shared" si="119"/>
        <v>0</v>
      </c>
      <c r="J71" s="4">
        <f t="shared" si="126"/>
        <v>707.44800000000032</v>
      </c>
      <c r="K71" s="4">
        <f t="shared" si="127"/>
        <v>965.74400000000014</v>
      </c>
      <c r="L71" s="5">
        <f t="shared" si="122"/>
        <v>1.17</v>
      </c>
      <c r="M71" s="5">
        <f t="shared" si="123"/>
        <v>2.5879999999999996</v>
      </c>
      <c r="N71" s="5">
        <f t="shared" si="124"/>
        <v>36.890999999999998</v>
      </c>
      <c r="O71" s="5">
        <f t="shared" si="125"/>
        <v>42.727000000000004</v>
      </c>
      <c r="P71" s="5">
        <f t="shared" si="114"/>
        <v>0</v>
      </c>
      <c r="Q71" s="5">
        <f t="shared" si="115"/>
        <v>0</v>
      </c>
      <c r="R71" s="5">
        <f t="shared" si="111"/>
        <v>38.061</v>
      </c>
      <c r="S71" s="5">
        <f t="shared" si="112"/>
        <v>45.315000000000005</v>
      </c>
      <c r="T71" s="6">
        <f t="shared" si="101"/>
        <v>0</v>
      </c>
      <c r="U71" s="6">
        <f t="shared" si="102"/>
        <v>0</v>
      </c>
      <c r="V71" s="6">
        <f t="shared" si="109"/>
        <v>0</v>
      </c>
      <c r="W71" s="6">
        <f t="shared" si="110"/>
        <v>0</v>
      </c>
      <c r="X71" s="6">
        <f t="shared" si="103"/>
        <v>0</v>
      </c>
      <c r="Y71" s="6">
        <f t="shared" si="104"/>
        <v>0</v>
      </c>
      <c r="Z71" s="6">
        <f t="shared" si="120"/>
        <v>0</v>
      </c>
      <c r="AA71" s="6">
        <f t="shared" si="121"/>
        <v>0</v>
      </c>
      <c r="AB71" s="178">
        <f t="shared" si="113"/>
        <v>40.119000000000021</v>
      </c>
      <c r="AC71" s="178">
        <f t="shared" si="113"/>
        <v>86.355999999999995</v>
      </c>
      <c r="AD71" s="178">
        <f t="shared" si="113"/>
        <v>705.39000000000021</v>
      </c>
      <c r="AE71" s="178">
        <f t="shared" si="113"/>
        <v>924.70300000000009</v>
      </c>
      <c r="AF71" s="178">
        <f t="shared" si="113"/>
        <v>0</v>
      </c>
      <c r="AG71" s="178">
        <f t="shared" si="113"/>
        <v>0</v>
      </c>
      <c r="AH71" s="178">
        <f t="shared" si="105"/>
        <v>745.50900000000024</v>
      </c>
      <c r="AI71" s="178">
        <f t="shared" si="106"/>
        <v>1011.0590000000001</v>
      </c>
      <c r="AJ71" s="7">
        <v>38.949000000000019</v>
      </c>
      <c r="AK71" s="9">
        <v>1.17</v>
      </c>
      <c r="AL71" s="8">
        <v>0</v>
      </c>
      <c r="AM71" s="9">
        <v>83.768000000000001</v>
      </c>
      <c r="AN71" s="9">
        <v>2.5879999999999996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9">
        <v>0.1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9">
        <v>33.841999999999999</v>
      </c>
      <c r="BI71" s="8">
        <v>0</v>
      </c>
      <c r="BJ71" s="8">
        <v>0</v>
      </c>
      <c r="BK71" s="9">
        <v>33.841999999999999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9">
        <v>634.65700000000027</v>
      </c>
      <c r="CA71" s="9">
        <v>36.890999999999998</v>
      </c>
      <c r="CB71" s="8">
        <v>0</v>
      </c>
      <c r="CC71" s="9">
        <v>848.03400000000011</v>
      </c>
      <c r="CD71" s="9">
        <v>42.727000000000004</v>
      </c>
      <c r="CE71" s="8">
        <v>0</v>
      </c>
      <c r="CF71" s="8">
        <v>0</v>
      </c>
      <c r="CG71" s="8">
        <v>0</v>
      </c>
      <c r="CH71" s="8">
        <v>0</v>
      </c>
      <c r="CI71" s="8">
        <v>0</v>
      </c>
      <c r="CJ71" s="8">
        <v>0</v>
      </c>
      <c r="CK71" s="8">
        <v>0</v>
      </c>
      <c r="CL71" s="10">
        <v>0</v>
      </c>
      <c r="CM71" s="10">
        <v>0</v>
      </c>
      <c r="CN71" s="10">
        <v>0</v>
      </c>
      <c r="CO71" s="10">
        <v>0</v>
      </c>
      <c r="CP71" s="10">
        <v>0</v>
      </c>
      <c r="CQ71" s="10">
        <v>0</v>
      </c>
      <c r="CR71" s="10">
        <v>0</v>
      </c>
      <c r="CS71" s="10">
        <v>0</v>
      </c>
      <c r="CT71" s="10">
        <v>0</v>
      </c>
      <c r="CU71" s="10">
        <v>0</v>
      </c>
      <c r="CV71" s="10">
        <v>0</v>
      </c>
      <c r="CW71" s="10">
        <v>0</v>
      </c>
      <c r="CY71" s="12">
        <f t="shared" ref="CY71:CY78" si="128">C71-AH71</f>
        <v>9.9999999999909051E-2</v>
      </c>
      <c r="CZ71" s="13">
        <v>1011.0589999999997</v>
      </c>
      <c r="DA71" s="12">
        <f>AI71-CZ71</f>
        <v>0</v>
      </c>
    </row>
    <row r="72" spans="1:105" ht="18.95" customHeight="1" x14ac:dyDescent="0.4">
      <c r="A72" s="1" t="s">
        <v>152</v>
      </c>
      <c r="B72" s="2" t="s">
        <v>153</v>
      </c>
      <c r="C72" s="3">
        <v>594.99900000000002</v>
      </c>
      <c r="D72" s="4">
        <f t="shared" si="116"/>
        <v>20.227</v>
      </c>
      <c r="E72" s="4">
        <f t="shared" si="117"/>
        <v>39.846000000000004</v>
      </c>
      <c r="F72" s="4">
        <f>AP72+AV72+BB72+BH72+BN72+BT72+BZ72+CF72</f>
        <v>538.32299999999998</v>
      </c>
      <c r="G72" s="4">
        <f>AS72+AY72+BE72+BK72+BQ72+BW72+CC72+CI72</f>
        <v>650.10500000000002</v>
      </c>
      <c r="H72" s="4">
        <f t="shared" si="118"/>
        <v>0</v>
      </c>
      <c r="I72" s="4">
        <f t="shared" si="119"/>
        <v>0</v>
      </c>
      <c r="J72" s="4">
        <f t="shared" si="126"/>
        <v>558.54999999999995</v>
      </c>
      <c r="K72" s="4">
        <f t="shared" si="127"/>
        <v>689.95100000000002</v>
      </c>
      <c r="L72" s="5">
        <f t="shared" si="122"/>
        <v>0</v>
      </c>
      <c r="M72" s="5">
        <f t="shared" si="123"/>
        <v>0</v>
      </c>
      <c r="N72" s="5">
        <f t="shared" si="124"/>
        <v>36.448999999999998</v>
      </c>
      <c r="O72" s="5">
        <f t="shared" si="125"/>
        <v>36.448999999999998</v>
      </c>
      <c r="P72" s="5">
        <f t="shared" si="114"/>
        <v>0</v>
      </c>
      <c r="Q72" s="5">
        <f t="shared" si="115"/>
        <v>0</v>
      </c>
      <c r="R72" s="5">
        <f t="shared" si="111"/>
        <v>36.448999999999998</v>
      </c>
      <c r="S72" s="5">
        <f t="shared" si="112"/>
        <v>36.448999999999998</v>
      </c>
      <c r="T72" s="6">
        <f t="shared" si="101"/>
        <v>0</v>
      </c>
      <c r="U72" s="6">
        <f t="shared" si="102"/>
        <v>0</v>
      </c>
      <c r="V72" s="6">
        <f>AR72+AX72+BD72+BJ72+BP72+BV72+CB72+CH72</f>
        <v>0</v>
      </c>
      <c r="W72" s="6">
        <f>AU72+BA72+BG72+BM72+BS72+BY72+CE72+CE72+CK72</f>
        <v>0</v>
      </c>
      <c r="X72" s="6">
        <f t="shared" si="103"/>
        <v>0</v>
      </c>
      <c r="Y72" s="6">
        <f t="shared" si="104"/>
        <v>0</v>
      </c>
      <c r="Z72" s="6">
        <f t="shared" si="120"/>
        <v>0</v>
      </c>
      <c r="AA72" s="6">
        <f t="shared" si="121"/>
        <v>0</v>
      </c>
      <c r="AB72" s="178">
        <f t="shared" si="113"/>
        <v>20.227</v>
      </c>
      <c r="AC72" s="178">
        <f t="shared" si="113"/>
        <v>39.846000000000004</v>
      </c>
      <c r="AD72" s="178">
        <f t="shared" si="113"/>
        <v>574.77199999999993</v>
      </c>
      <c r="AE72" s="178">
        <f t="shared" si="113"/>
        <v>686.55399999999997</v>
      </c>
      <c r="AF72" s="178">
        <f t="shared" si="113"/>
        <v>0</v>
      </c>
      <c r="AG72" s="178">
        <f t="shared" si="113"/>
        <v>0</v>
      </c>
      <c r="AH72" s="178">
        <f t="shared" si="105"/>
        <v>594.99899999999991</v>
      </c>
      <c r="AI72" s="178">
        <f t="shared" si="106"/>
        <v>726.4</v>
      </c>
      <c r="AJ72" s="7">
        <v>20.227</v>
      </c>
      <c r="AK72" s="8">
        <v>0</v>
      </c>
      <c r="AL72" s="8">
        <v>0</v>
      </c>
      <c r="AM72" s="9">
        <v>39.846000000000004</v>
      </c>
      <c r="AN72" s="8"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9">
        <v>29.294999999999998</v>
      </c>
      <c r="AW72" s="8">
        <v>0</v>
      </c>
      <c r="AX72" s="8">
        <v>0</v>
      </c>
      <c r="AY72" s="9">
        <v>29.294999999999998</v>
      </c>
      <c r="AZ72" s="8">
        <v>0</v>
      </c>
      <c r="BA72" s="8">
        <v>0</v>
      </c>
      <c r="BB72" s="9">
        <v>10.434999999999999</v>
      </c>
      <c r="BC72" s="8">
        <v>0</v>
      </c>
      <c r="BD72" s="8">
        <v>0</v>
      </c>
      <c r="BE72" s="9">
        <v>10.434999999999999</v>
      </c>
      <c r="BF72" s="8">
        <v>0</v>
      </c>
      <c r="BG72" s="8">
        <v>0</v>
      </c>
      <c r="BH72" s="9">
        <v>2.3929999999999998</v>
      </c>
      <c r="BI72" s="8">
        <v>0</v>
      </c>
      <c r="BJ72" s="8">
        <v>0</v>
      </c>
      <c r="BK72" s="9">
        <v>2.3929999999999998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0</v>
      </c>
      <c r="BX72" s="8">
        <v>0</v>
      </c>
      <c r="BY72" s="8">
        <v>0</v>
      </c>
      <c r="BZ72" s="9">
        <v>496.2</v>
      </c>
      <c r="CA72" s="9">
        <v>36.448999999999998</v>
      </c>
      <c r="CB72" s="8">
        <v>0</v>
      </c>
      <c r="CC72" s="9">
        <v>607.98199999999997</v>
      </c>
      <c r="CD72" s="9">
        <v>36.448999999999998</v>
      </c>
      <c r="CE72" s="8">
        <v>0</v>
      </c>
      <c r="CF72" s="8">
        <v>0</v>
      </c>
      <c r="CG72" s="8">
        <v>0</v>
      </c>
      <c r="CH72" s="8">
        <v>0</v>
      </c>
      <c r="CI72" s="8">
        <v>0</v>
      </c>
      <c r="CJ72" s="8">
        <v>0</v>
      </c>
      <c r="CK72" s="8">
        <v>0</v>
      </c>
      <c r="CL72" s="10">
        <v>0</v>
      </c>
      <c r="CM72" s="10">
        <v>0</v>
      </c>
      <c r="CN72" s="10">
        <v>0</v>
      </c>
      <c r="CO72" s="10">
        <v>0</v>
      </c>
      <c r="CP72" s="10">
        <v>0</v>
      </c>
      <c r="CQ72" s="10">
        <v>0</v>
      </c>
      <c r="CR72" s="10">
        <v>0</v>
      </c>
      <c r="CS72" s="10">
        <v>0</v>
      </c>
      <c r="CT72" s="10">
        <v>0</v>
      </c>
      <c r="CU72" s="10">
        <v>0</v>
      </c>
      <c r="CV72" s="10">
        <v>0</v>
      </c>
      <c r="CW72" s="10">
        <v>0</v>
      </c>
      <c r="CY72" s="12">
        <f t="shared" si="128"/>
        <v>0</v>
      </c>
      <c r="CZ72" s="13">
        <v>726.40000000000009</v>
      </c>
      <c r="DA72" s="12">
        <f t="shared" ref="DA72:DA82" si="129">AI72-CZ72</f>
        <v>0</v>
      </c>
    </row>
    <row r="73" spans="1:105" ht="18.95" customHeight="1" x14ac:dyDescent="0.4">
      <c r="A73" s="1" t="s">
        <v>154</v>
      </c>
      <c r="B73" s="2" t="s">
        <v>155</v>
      </c>
      <c r="C73" s="3">
        <v>587.15800000000024</v>
      </c>
      <c r="D73" s="4">
        <f t="shared" si="116"/>
        <v>0.51500000000000001</v>
      </c>
      <c r="E73" s="4">
        <f t="shared" si="117"/>
        <v>0.61499999999999999</v>
      </c>
      <c r="F73" s="4">
        <f t="shared" ref="F73:F83" si="130">AP73+AV73+BB73+BH73+BN73+BT73+BZ73+CF73</f>
        <v>586.64300000000003</v>
      </c>
      <c r="G73" s="4">
        <f t="shared" ref="G73:G83" si="131">AS73+AY73+BE73+BK73+BQ73+BW73+CC73+CI73</f>
        <v>688.35400000000004</v>
      </c>
      <c r="H73" s="4">
        <f t="shared" si="118"/>
        <v>0</v>
      </c>
      <c r="I73" s="4">
        <f t="shared" si="119"/>
        <v>0</v>
      </c>
      <c r="J73" s="4">
        <f t="shared" si="126"/>
        <v>587.15800000000002</v>
      </c>
      <c r="K73" s="4">
        <f t="shared" si="127"/>
        <v>688.96900000000005</v>
      </c>
      <c r="L73" s="5">
        <f t="shared" si="122"/>
        <v>0</v>
      </c>
      <c r="M73" s="5">
        <f t="shared" si="123"/>
        <v>0</v>
      </c>
      <c r="N73" s="5">
        <f t="shared" si="124"/>
        <v>0</v>
      </c>
      <c r="O73" s="5">
        <f t="shared" si="125"/>
        <v>0</v>
      </c>
      <c r="P73" s="5">
        <f t="shared" si="114"/>
        <v>0</v>
      </c>
      <c r="Q73" s="5">
        <f t="shared" si="115"/>
        <v>0</v>
      </c>
      <c r="R73" s="5">
        <f t="shared" si="111"/>
        <v>0</v>
      </c>
      <c r="S73" s="5">
        <f t="shared" si="112"/>
        <v>0</v>
      </c>
      <c r="T73" s="6">
        <f>AL73</f>
        <v>0</v>
      </c>
      <c r="U73" s="6">
        <f>AO73</f>
        <v>0</v>
      </c>
      <c r="V73" s="6">
        <f t="shared" ref="V73:V81" si="132">AR73+AX73+BD73+BJ73+BP73+BV73+CB73+CH73</f>
        <v>0</v>
      </c>
      <c r="W73" s="6">
        <f t="shared" ref="W73:W81" si="133">AU73+BA73+BG73+BM73+BS73+BY73+CE73+CE73+CK73</f>
        <v>0</v>
      </c>
      <c r="X73" s="6">
        <f>CN73</f>
        <v>0</v>
      </c>
      <c r="Y73" s="6">
        <f>CQ73</f>
        <v>0</v>
      </c>
      <c r="Z73" s="6">
        <f t="shared" si="120"/>
        <v>0</v>
      </c>
      <c r="AA73" s="6">
        <f t="shared" si="121"/>
        <v>0</v>
      </c>
      <c r="AB73" s="178">
        <f t="shared" si="113"/>
        <v>0.51500000000000001</v>
      </c>
      <c r="AC73" s="178">
        <f t="shared" si="113"/>
        <v>0.61499999999999999</v>
      </c>
      <c r="AD73" s="178">
        <f t="shared" si="113"/>
        <v>586.64300000000003</v>
      </c>
      <c r="AE73" s="178">
        <f t="shared" si="113"/>
        <v>688.35400000000004</v>
      </c>
      <c r="AF73" s="178">
        <f t="shared" si="113"/>
        <v>0</v>
      </c>
      <c r="AG73" s="178">
        <f t="shared" si="113"/>
        <v>0</v>
      </c>
      <c r="AH73" s="178">
        <f>AB73+AD73+AF73</f>
        <v>587.15800000000002</v>
      </c>
      <c r="AI73" s="178">
        <f>AC73+AE73+AG73</f>
        <v>688.96900000000005</v>
      </c>
      <c r="AJ73" s="7">
        <v>0.51500000000000001</v>
      </c>
      <c r="AK73" s="8">
        <v>0</v>
      </c>
      <c r="AL73" s="8">
        <v>0</v>
      </c>
      <c r="AM73" s="9">
        <v>0.61499999999999999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0</v>
      </c>
      <c r="AV73" s="9">
        <v>115.74799999999999</v>
      </c>
      <c r="AW73" s="8">
        <v>0</v>
      </c>
      <c r="AX73" s="8">
        <v>0</v>
      </c>
      <c r="AY73" s="9">
        <v>115.74799999999999</v>
      </c>
      <c r="AZ73" s="8">
        <v>0</v>
      </c>
      <c r="BA73" s="8">
        <v>0</v>
      </c>
      <c r="BB73" s="9">
        <v>14.95</v>
      </c>
      <c r="BC73" s="8">
        <v>0</v>
      </c>
      <c r="BD73" s="8">
        <v>0</v>
      </c>
      <c r="BE73" s="9">
        <v>14.95</v>
      </c>
      <c r="BF73" s="8">
        <v>0</v>
      </c>
      <c r="BG73" s="8">
        <v>0</v>
      </c>
      <c r="BH73" s="9">
        <v>3.2</v>
      </c>
      <c r="BI73" s="8">
        <v>0</v>
      </c>
      <c r="BJ73" s="8">
        <v>0</v>
      </c>
      <c r="BK73" s="9">
        <v>3.2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0</v>
      </c>
      <c r="BY73" s="8">
        <v>0</v>
      </c>
      <c r="BZ73" s="9">
        <v>452.74500000000012</v>
      </c>
      <c r="CA73" s="8">
        <v>0</v>
      </c>
      <c r="CB73" s="8">
        <v>0</v>
      </c>
      <c r="CC73" s="9">
        <v>554.45600000000013</v>
      </c>
      <c r="CD73" s="8">
        <v>0</v>
      </c>
      <c r="CE73" s="8">
        <v>0</v>
      </c>
      <c r="CF73" s="8">
        <v>0</v>
      </c>
      <c r="CG73" s="8">
        <v>0</v>
      </c>
      <c r="CH73" s="8">
        <v>0</v>
      </c>
      <c r="CI73" s="8">
        <v>0</v>
      </c>
      <c r="CJ73" s="8">
        <v>0</v>
      </c>
      <c r="CK73" s="8">
        <v>0</v>
      </c>
      <c r="CL73" s="10">
        <v>0</v>
      </c>
      <c r="CM73" s="10">
        <v>0</v>
      </c>
      <c r="CN73" s="10">
        <v>0</v>
      </c>
      <c r="CO73" s="10">
        <v>0</v>
      </c>
      <c r="CP73" s="10">
        <v>0</v>
      </c>
      <c r="CQ73" s="10">
        <v>0</v>
      </c>
      <c r="CR73" s="10">
        <v>0</v>
      </c>
      <c r="CS73" s="10">
        <v>0</v>
      </c>
      <c r="CT73" s="10">
        <v>0</v>
      </c>
      <c r="CU73" s="10">
        <v>0</v>
      </c>
      <c r="CV73" s="10">
        <v>0</v>
      </c>
      <c r="CW73" s="10">
        <v>0</v>
      </c>
      <c r="CY73" s="12">
        <f t="shared" si="128"/>
        <v>0</v>
      </c>
      <c r="CZ73" s="13">
        <v>688.96899999999982</v>
      </c>
      <c r="DA73" s="12">
        <f t="shared" si="129"/>
        <v>0</v>
      </c>
    </row>
    <row r="74" spans="1:105" ht="18.95" customHeight="1" x14ac:dyDescent="0.4">
      <c r="A74" s="1" t="s">
        <v>156</v>
      </c>
      <c r="B74" s="2" t="s">
        <v>157</v>
      </c>
      <c r="C74" s="3">
        <v>774.05199999999934</v>
      </c>
      <c r="D74" s="4">
        <f t="shared" si="116"/>
        <v>13.877000000000001</v>
      </c>
      <c r="E74" s="4">
        <f t="shared" si="117"/>
        <v>27.573</v>
      </c>
      <c r="F74" s="4">
        <f t="shared" si="130"/>
        <v>751.73</v>
      </c>
      <c r="G74" s="4">
        <f t="shared" si="131"/>
        <v>963.67899999999997</v>
      </c>
      <c r="H74" s="4">
        <f t="shared" si="118"/>
        <v>0</v>
      </c>
      <c r="I74" s="4">
        <f t="shared" si="119"/>
        <v>0</v>
      </c>
      <c r="J74" s="4">
        <f t="shared" si="126"/>
        <v>765.60699999999997</v>
      </c>
      <c r="K74" s="4">
        <f t="shared" si="127"/>
        <v>991.25199999999995</v>
      </c>
      <c r="L74" s="5">
        <f t="shared" si="122"/>
        <v>0</v>
      </c>
      <c r="M74" s="5">
        <f t="shared" si="123"/>
        <v>0</v>
      </c>
      <c r="N74" s="5">
        <f t="shared" si="124"/>
        <v>8.4450000000000003</v>
      </c>
      <c r="O74" s="5">
        <f t="shared" si="125"/>
        <v>9.727999999999998</v>
      </c>
      <c r="P74" s="5">
        <f t="shared" si="114"/>
        <v>0</v>
      </c>
      <c r="Q74" s="5">
        <f t="shared" si="115"/>
        <v>0</v>
      </c>
      <c r="R74" s="5">
        <f t="shared" si="111"/>
        <v>8.4450000000000003</v>
      </c>
      <c r="S74" s="5">
        <f t="shared" si="112"/>
        <v>9.727999999999998</v>
      </c>
      <c r="T74" s="6">
        <f t="shared" ref="T74:T90" si="134">AL74</f>
        <v>0</v>
      </c>
      <c r="U74" s="6">
        <f t="shared" ref="U74:U90" si="135">AO74</f>
        <v>0</v>
      </c>
      <c r="V74" s="6">
        <f t="shared" si="132"/>
        <v>0</v>
      </c>
      <c r="W74" s="6">
        <f t="shared" si="133"/>
        <v>0</v>
      </c>
      <c r="X74" s="6">
        <f t="shared" ref="X74:X87" si="136">CN74</f>
        <v>0</v>
      </c>
      <c r="Y74" s="6">
        <f t="shared" ref="Y74:Y87" si="137">CQ74</f>
        <v>0</v>
      </c>
      <c r="Z74" s="6">
        <f t="shared" si="120"/>
        <v>0</v>
      </c>
      <c r="AA74" s="6">
        <f t="shared" si="121"/>
        <v>0</v>
      </c>
      <c r="AB74" s="178">
        <f>D74+L74+T74</f>
        <v>13.877000000000001</v>
      </c>
      <c r="AC74" s="178">
        <f>E74+M74+U74</f>
        <v>27.573</v>
      </c>
      <c r="AD74" s="178">
        <f t="shared" si="113"/>
        <v>760.17500000000007</v>
      </c>
      <c r="AE74" s="178">
        <f t="shared" si="113"/>
        <v>973.40699999999993</v>
      </c>
      <c r="AF74" s="178">
        <f t="shared" si="113"/>
        <v>0</v>
      </c>
      <c r="AG74" s="178">
        <f t="shared" si="113"/>
        <v>0</v>
      </c>
      <c r="AH74" s="178">
        <f t="shared" ref="AH74:AH92" si="138">AB74+AD74+AF74</f>
        <v>774.05200000000002</v>
      </c>
      <c r="AI74" s="178">
        <f t="shared" ref="AI74:AI92" si="139">AC74+AE74+AG74</f>
        <v>1000.9799999999999</v>
      </c>
      <c r="AJ74" s="7">
        <v>13.877000000000001</v>
      </c>
      <c r="AK74" s="8">
        <v>0</v>
      </c>
      <c r="AL74" s="8">
        <v>0</v>
      </c>
      <c r="AM74" s="9">
        <v>27.573</v>
      </c>
      <c r="AN74" s="8">
        <v>0</v>
      </c>
      <c r="AO74" s="8">
        <v>0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9">
        <v>17.922000000000001</v>
      </c>
      <c r="BI74" s="8">
        <v>0</v>
      </c>
      <c r="BJ74" s="8">
        <v>0</v>
      </c>
      <c r="BK74" s="9">
        <v>17.922000000000001</v>
      </c>
      <c r="BL74" s="8">
        <v>0</v>
      </c>
      <c r="BM74" s="8">
        <v>0</v>
      </c>
      <c r="BN74" s="8">
        <v>0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0</v>
      </c>
      <c r="BX74" s="8">
        <v>0</v>
      </c>
      <c r="BY74" s="8">
        <v>0</v>
      </c>
      <c r="BZ74" s="9">
        <v>733.80799999999999</v>
      </c>
      <c r="CA74" s="9">
        <v>8.4450000000000003</v>
      </c>
      <c r="CB74" s="8">
        <v>0</v>
      </c>
      <c r="CC74" s="9">
        <v>945.75699999999995</v>
      </c>
      <c r="CD74" s="9">
        <v>9.727999999999998</v>
      </c>
      <c r="CE74" s="8">
        <v>0</v>
      </c>
      <c r="CF74" s="8">
        <v>0</v>
      </c>
      <c r="CG74" s="8">
        <v>0</v>
      </c>
      <c r="CH74" s="8">
        <v>0</v>
      </c>
      <c r="CI74" s="8">
        <v>0</v>
      </c>
      <c r="CJ74" s="8">
        <v>0</v>
      </c>
      <c r="CK74" s="8">
        <v>0</v>
      </c>
      <c r="CL74" s="10">
        <v>0</v>
      </c>
      <c r="CM74" s="10">
        <v>0</v>
      </c>
      <c r="CN74" s="10">
        <v>0</v>
      </c>
      <c r="CO74" s="10">
        <v>0</v>
      </c>
      <c r="CP74" s="10">
        <v>0</v>
      </c>
      <c r="CQ74" s="10">
        <v>0</v>
      </c>
      <c r="CR74" s="10">
        <v>0</v>
      </c>
      <c r="CS74" s="10">
        <v>0</v>
      </c>
      <c r="CT74" s="10">
        <v>0</v>
      </c>
      <c r="CU74" s="10">
        <v>0</v>
      </c>
      <c r="CV74" s="10">
        <v>0</v>
      </c>
      <c r="CW74" s="10">
        <v>0</v>
      </c>
      <c r="CY74" s="12">
        <f t="shared" si="128"/>
        <v>0</v>
      </c>
      <c r="CZ74" s="13">
        <v>1000.9800000000006</v>
      </c>
      <c r="DA74" s="12">
        <f t="shared" si="129"/>
        <v>0</v>
      </c>
    </row>
    <row r="75" spans="1:105" ht="18.95" customHeight="1" x14ac:dyDescent="0.4">
      <c r="A75" s="1" t="s">
        <v>158</v>
      </c>
      <c r="B75" s="2" t="s">
        <v>159</v>
      </c>
      <c r="C75" s="3">
        <v>533.86900000000003</v>
      </c>
      <c r="D75" s="4">
        <f t="shared" si="116"/>
        <v>3.5970000000000004</v>
      </c>
      <c r="E75" s="4">
        <f t="shared" si="117"/>
        <v>4.6720000000000006</v>
      </c>
      <c r="F75" s="4">
        <f t="shared" si="130"/>
        <v>489.73299999999995</v>
      </c>
      <c r="G75" s="4">
        <f t="shared" si="131"/>
        <v>552.60899999999981</v>
      </c>
      <c r="H75" s="4">
        <f t="shared" si="118"/>
        <v>6.641</v>
      </c>
      <c r="I75" s="4">
        <f t="shared" si="119"/>
        <v>6.641</v>
      </c>
      <c r="J75" s="4">
        <f t="shared" si="126"/>
        <v>499.97099999999995</v>
      </c>
      <c r="K75" s="4">
        <f t="shared" si="127"/>
        <v>563.9219999999998</v>
      </c>
      <c r="L75" s="5">
        <f t="shared" si="122"/>
        <v>0</v>
      </c>
      <c r="M75" s="5">
        <f t="shared" si="123"/>
        <v>0</v>
      </c>
      <c r="N75" s="5">
        <f t="shared" si="124"/>
        <v>33.897999999999996</v>
      </c>
      <c r="O75" s="5">
        <f t="shared" si="125"/>
        <v>33.897999999999996</v>
      </c>
      <c r="P75" s="5">
        <f t="shared" si="114"/>
        <v>0</v>
      </c>
      <c r="Q75" s="5">
        <f t="shared" si="115"/>
        <v>0</v>
      </c>
      <c r="R75" s="5">
        <f t="shared" si="111"/>
        <v>33.897999999999996</v>
      </c>
      <c r="S75" s="5">
        <f t="shared" si="112"/>
        <v>33.897999999999996</v>
      </c>
      <c r="T75" s="6">
        <f t="shared" si="134"/>
        <v>0</v>
      </c>
      <c r="U75" s="6">
        <f t="shared" si="135"/>
        <v>0</v>
      </c>
      <c r="V75" s="6">
        <f t="shared" si="132"/>
        <v>0</v>
      </c>
      <c r="W75" s="6">
        <f t="shared" si="133"/>
        <v>0</v>
      </c>
      <c r="X75" s="6">
        <f t="shared" si="136"/>
        <v>0</v>
      </c>
      <c r="Y75" s="6">
        <f t="shared" si="137"/>
        <v>0</v>
      </c>
      <c r="Z75" s="6">
        <f t="shared" si="120"/>
        <v>0</v>
      </c>
      <c r="AA75" s="6">
        <f t="shared" si="121"/>
        <v>0</v>
      </c>
      <c r="AB75" s="178">
        <f t="shared" ref="AB75:AG90" si="140">D75+L75+T75</f>
        <v>3.5970000000000004</v>
      </c>
      <c r="AC75" s="178">
        <f t="shared" si="140"/>
        <v>4.6720000000000006</v>
      </c>
      <c r="AD75" s="178">
        <f t="shared" si="113"/>
        <v>523.63099999999997</v>
      </c>
      <c r="AE75" s="178">
        <f t="shared" si="113"/>
        <v>586.50699999999983</v>
      </c>
      <c r="AF75" s="178">
        <f t="shared" si="113"/>
        <v>6.641</v>
      </c>
      <c r="AG75" s="178">
        <f t="shared" si="113"/>
        <v>6.641</v>
      </c>
      <c r="AH75" s="178">
        <f t="shared" si="138"/>
        <v>533.86899999999991</v>
      </c>
      <c r="AI75" s="178">
        <f t="shared" si="139"/>
        <v>597.81999999999982</v>
      </c>
      <c r="AJ75" s="7">
        <v>3.5970000000000004</v>
      </c>
      <c r="AK75" s="8">
        <v>0</v>
      </c>
      <c r="AL75" s="8">
        <v>0</v>
      </c>
      <c r="AM75" s="9">
        <v>4.6720000000000006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9">
        <v>6.883</v>
      </c>
      <c r="AW75" s="8">
        <v>0</v>
      </c>
      <c r="AX75" s="8">
        <v>0</v>
      </c>
      <c r="AY75" s="9">
        <v>6.883</v>
      </c>
      <c r="AZ75" s="8">
        <v>0</v>
      </c>
      <c r="BA75" s="8">
        <v>0</v>
      </c>
      <c r="BB75" s="9">
        <v>28.9</v>
      </c>
      <c r="BC75" s="8">
        <v>0</v>
      </c>
      <c r="BD75" s="8">
        <v>0</v>
      </c>
      <c r="BE75" s="9">
        <v>28.9</v>
      </c>
      <c r="BF75" s="8">
        <v>0</v>
      </c>
      <c r="BG75" s="8">
        <v>0</v>
      </c>
      <c r="BH75" s="9">
        <v>22.055</v>
      </c>
      <c r="BI75" s="8">
        <v>0</v>
      </c>
      <c r="BJ75" s="8">
        <v>0</v>
      </c>
      <c r="BK75" s="9">
        <v>22.055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9">
        <v>431.89499999999992</v>
      </c>
      <c r="CA75" s="9">
        <v>33.897999999999996</v>
      </c>
      <c r="CB75" s="8">
        <v>0</v>
      </c>
      <c r="CC75" s="9">
        <v>494.77099999999979</v>
      </c>
      <c r="CD75" s="9">
        <v>33.897999999999996</v>
      </c>
      <c r="CE75" s="8">
        <v>0</v>
      </c>
      <c r="CF75" s="8">
        <v>0</v>
      </c>
      <c r="CG75" s="8">
        <v>0</v>
      </c>
      <c r="CH75" s="8">
        <v>0</v>
      </c>
      <c r="CI75" s="8">
        <v>0</v>
      </c>
      <c r="CJ75" s="8">
        <v>0</v>
      </c>
      <c r="CK75" s="8">
        <v>0</v>
      </c>
      <c r="CL75" s="20">
        <v>6.641</v>
      </c>
      <c r="CM75" s="10">
        <v>0</v>
      </c>
      <c r="CN75" s="10">
        <v>0</v>
      </c>
      <c r="CO75" s="20">
        <v>6.641</v>
      </c>
      <c r="CP75" s="10">
        <v>0</v>
      </c>
      <c r="CQ75" s="10">
        <v>0</v>
      </c>
      <c r="CR75" s="10">
        <v>0</v>
      </c>
      <c r="CS75" s="10">
        <v>0</v>
      </c>
      <c r="CT75" s="10">
        <v>0</v>
      </c>
      <c r="CU75" s="10">
        <v>0</v>
      </c>
      <c r="CV75" s="10">
        <v>0</v>
      </c>
      <c r="CW75" s="10">
        <v>0</v>
      </c>
      <c r="CY75" s="12">
        <f t="shared" si="128"/>
        <v>0</v>
      </c>
      <c r="CZ75" s="13">
        <v>597.82000000000028</v>
      </c>
      <c r="DA75" s="12">
        <f t="shared" si="129"/>
        <v>0</v>
      </c>
    </row>
    <row r="76" spans="1:105" ht="18.95" customHeight="1" x14ac:dyDescent="0.4">
      <c r="A76" s="1" t="s">
        <v>160</v>
      </c>
      <c r="B76" s="2" t="s">
        <v>161</v>
      </c>
      <c r="C76" s="3">
        <v>748.46699999999987</v>
      </c>
      <c r="D76" s="4">
        <f t="shared" si="116"/>
        <v>13.127000000000002</v>
      </c>
      <c r="E76" s="4">
        <f t="shared" si="117"/>
        <v>32.342000000000013</v>
      </c>
      <c r="F76" s="4">
        <f t="shared" si="130"/>
        <v>735.33999999999992</v>
      </c>
      <c r="G76" s="4">
        <f t="shared" si="131"/>
        <v>957.65199999999959</v>
      </c>
      <c r="H76" s="4">
        <f>CL76</f>
        <v>0</v>
      </c>
      <c r="I76" s="4">
        <f>CO76</f>
        <v>0</v>
      </c>
      <c r="J76" s="4">
        <f t="shared" si="126"/>
        <v>748.46699999999987</v>
      </c>
      <c r="K76" s="4">
        <f t="shared" si="127"/>
        <v>989.99399999999957</v>
      </c>
      <c r="L76" s="5">
        <f t="shared" si="122"/>
        <v>0</v>
      </c>
      <c r="M76" s="5">
        <f t="shared" si="123"/>
        <v>0</v>
      </c>
      <c r="N76" s="5">
        <f t="shared" si="124"/>
        <v>0</v>
      </c>
      <c r="O76" s="5">
        <f t="shared" si="125"/>
        <v>0</v>
      </c>
      <c r="P76" s="5">
        <f t="shared" si="114"/>
        <v>0</v>
      </c>
      <c r="Q76" s="5">
        <f t="shared" si="115"/>
        <v>0</v>
      </c>
      <c r="R76" s="5">
        <f t="shared" si="111"/>
        <v>0</v>
      </c>
      <c r="S76" s="5">
        <f t="shared" si="112"/>
        <v>0</v>
      </c>
      <c r="T76" s="6">
        <f t="shared" si="134"/>
        <v>0</v>
      </c>
      <c r="U76" s="6">
        <f t="shared" si="135"/>
        <v>0</v>
      </c>
      <c r="V76" s="6">
        <f t="shared" si="132"/>
        <v>0</v>
      </c>
      <c r="W76" s="6">
        <f t="shared" si="133"/>
        <v>0</v>
      </c>
      <c r="X76" s="6">
        <f t="shared" si="136"/>
        <v>0</v>
      </c>
      <c r="Y76" s="6">
        <f t="shared" si="137"/>
        <v>0</v>
      </c>
      <c r="Z76" s="6">
        <f t="shared" si="120"/>
        <v>0</v>
      </c>
      <c r="AA76" s="6">
        <f t="shared" si="121"/>
        <v>0</v>
      </c>
      <c r="AB76" s="178">
        <f t="shared" si="140"/>
        <v>13.127000000000002</v>
      </c>
      <c r="AC76" s="178">
        <f t="shared" si="140"/>
        <v>32.342000000000013</v>
      </c>
      <c r="AD76" s="178">
        <f t="shared" si="113"/>
        <v>735.33999999999992</v>
      </c>
      <c r="AE76" s="178">
        <f t="shared" si="113"/>
        <v>957.65199999999959</v>
      </c>
      <c r="AF76" s="178">
        <f t="shared" si="113"/>
        <v>0</v>
      </c>
      <c r="AG76" s="178">
        <f t="shared" si="113"/>
        <v>0</v>
      </c>
      <c r="AH76" s="178">
        <f t="shared" si="138"/>
        <v>748.46699999999987</v>
      </c>
      <c r="AI76" s="178">
        <f t="shared" si="139"/>
        <v>989.99399999999957</v>
      </c>
      <c r="AJ76" s="7">
        <v>13.127000000000002</v>
      </c>
      <c r="AK76" s="8">
        <v>0</v>
      </c>
      <c r="AL76" s="8">
        <v>0</v>
      </c>
      <c r="AM76" s="9">
        <v>32.342000000000013</v>
      </c>
      <c r="AN76" s="8">
        <v>0</v>
      </c>
      <c r="AO76" s="8">
        <v>0</v>
      </c>
      <c r="AP76" s="8">
        <v>0</v>
      </c>
      <c r="AQ76" s="8">
        <v>0</v>
      </c>
      <c r="AR76" s="8">
        <v>0</v>
      </c>
      <c r="AS76" s="8">
        <v>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9">
        <v>7.28</v>
      </c>
      <c r="BC76" s="8">
        <v>0</v>
      </c>
      <c r="BD76" s="8">
        <v>0</v>
      </c>
      <c r="BE76" s="9">
        <v>7.28</v>
      </c>
      <c r="BF76" s="8">
        <v>0</v>
      </c>
      <c r="BG76" s="8">
        <v>0</v>
      </c>
      <c r="BH76" s="9">
        <v>3.625</v>
      </c>
      <c r="BI76" s="8">
        <v>0</v>
      </c>
      <c r="BJ76" s="8">
        <v>0</v>
      </c>
      <c r="BK76" s="9">
        <v>3.625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9">
        <v>724.43499999999995</v>
      </c>
      <c r="CA76" s="8">
        <v>0</v>
      </c>
      <c r="CB76" s="8">
        <v>0</v>
      </c>
      <c r="CC76" s="9">
        <v>946.74699999999962</v>
      </c>
      <c r="CD76" s="8">
        <v>0</v>
      </c>
      <c r="CE76" s="8">
        <v>0</v>
      </c>
      <c r="CF76" s="8">
        <v>0</v>
      </c>
      <c r="CG76" s="8">
        <v>0</v>
      </c>
      <c r="CH76" s="8">
        <v>0</v>
      </c>
      <c r="CI76" s="8">
        <v>0</v>
      </c>
      <c r="CJ76" s="8">
        <v>0</v>
      </c>
      <c r="CK76" s="8">
        <v>0</v>
      </c>
      <c r="CL76" s="10">
        <v>0</v>
      </c>
      <c r="CM76" s="10">
        <v>0</v>
      </c>
      <c r="CN76" s="10">
        <v>0</v>
      </c>
      <c r="CO76" s="10">
        <v>0</v>
      </c>
      <c r="CP76" s="10">
        <v>0</v>
      </c>
      <c r="CQ76" s="10">
        <v>0</v>
      </c>
      <c r="CR76" s="10">
        <v>0</v>
      </c>
      <c r="CS76" s="10">
        <v>0</v>
      </c>
      <c r="CT76" s="10">
        <v>0</v>
      </c>
      <c r="CU76" s="10">
        <v>0</v>
      </c>
      <c r="CV76" s="10">
        <v>0</v>
      </c>
      <c r="CW76" s="10">
        <v>0</v>
      </c>
      <c r="CY76" s="12">
        <f t="shared" si="128"/>
        <v>0</v>
      </c>
      <c r="CZ76" s="13">
        <v>989.99399999999923</v>
      </c>
      <c r="DA76" s="12">
        <f t="shared" si="129"/>
        <v>0</v>
      </c>
    </row>
    <row r="77" spans="1:105" ht="18.95" customHeight="1" x14ac:dyDescent="0.4">
      <c r="A77" s="1" t="s">
        <v>162</v>
      </c>
      <c r="B77" s="2" t="s">
        <v>163</v>
      </c>
      <c r="C77" s="3">
        <v>550.23099999999999</v>
      </c>
      <c r="D77" s="4">
        <f>AJ77</f>
        <v>34.372</v>
      </c>
      <c r="E77" s="4">
        <f>AM77</f>
        <v>68.744</v>
      </c>
      <c r="F77" s="4">
        <f t="shared" si="130"/>
        <v>515.85899999999992</v>
      </c>
      <c r="G77" s="4">
        <f t="shared" si="131"/>
        <v>711.67100000000005</v>
      </c>
      <c r="H77" s="4">
        <f t="shared" ref="H77:H91" si="141">CL77</f>
        <v>0</v>
      </c>
      <c r="I77" s="4">
        <f t="shared" ref="I77:I91" si="142">CO77</f>
        <v>0</v>
      </c>
      <c r="J77" s="4">
        <f t="shared" si="126"/>
        <v>550.23099999999988</v>
      </c>
      <c r="K77" s="4">
        <f t="shared" si="127"/>
        <v>780.41500000000008</v>
      </c>
      <c r="L77" s="5">
        <f t="shared" si="122"/>
        <v>0</v>
      </c>
      <c r="M77" s="5">
        <f t="shared" si="123"/>
        <v>0</v>
      </c>
      <c r="N77" s="5">
        <f t="shared" si="124"/>
        <v>0</v>
      </c>
      <c r="O77" s="5">
        <f t="shared" si="125"/>
        <v>0</v>
      </c>
      <c r="P77" s="5">
        <f t="shared" si="114"/>
        <v>0</v>
      </c>
      <c r="Q77" s="5">
        <f t="shared" si="115"/>
        <v>0</v>
      </c>
      <c r="R77" s="5">
        <f t="shared" si="111"/>
        <v>0</v>
      </c>
      <c r="S77" s="5">
        <f t="shared" si="112"/>
        <v>0</v>
      </c>
      <c r="T77" s="6">
        <f t="shared" si="134"/>
        <v>0</v>
      </c>
      <c r="U77" s="6">
        <f t="shared" si="135"/>
        <v>0</v>
      </c>
      <c r="V77" s="6">
        <f t="shared" si="132"/>
        <v>0</v>
      </c>
      <c r="W77" s="6">
        <f t="shared" si="133"/>
        <v>0</v>
      </c>
      <c r="X77" s="6">
        <f t="shared" si="136"/>
        <v>0</v>
      </c>
      <c r="Y77" s="6">
        <f t="shared" si="137"/>
        <v>0</v>
      </c>
      <c r="Z77" s="6">
        <f t="shared" si="120"/>
        <v>0</v>
      </c>
      <c r="AA77" s="6">
        <f t="shared" si="121"/>
        <v>0</v>
      </c>
      <c r="AB77" s="178">
        <f t="shared" si="140"/>
        <v>34.372</v>
      </c>
      <c r="AC77" s="178">
        <f t="shared" si="140"/>
        <v>68.744</v>
      </c>
      <c r="AD77" s="178">
        <f t="shared" si="113"/>
        <v>515.85899999999992</v>
      </c>
      <c r="AE77" s="178">
        <f t="shared" si="113"/>
        <v>711.67100000000005</v>
      </c>
      <c r="AF77" s="178">
        <f t="shared" si="113"/>
        <v>0</v>
      </c>
      <c r="AG77" s="178">
        <f t="shared" si="113"/>
        <v>0</v>
      </c>
      <c r="AH77" s="178">
        <f t="shared" si="138"/>
        <v>550.23099999999988</v>
      </c>
      <c r="AI77" s="178">
        <f t="shared" si="139"/>
        <v>780.41500000000008</v>
      </c>
      <c r="AJ77" s="7">
        <v>34.372</v>
      </c>
      <c r="AK77" s="8">
        <v>0</v>
      </c>
      <c r="AL77" s="8">
        <v>0</v>
      </c>
      <c r="AM77" s="9">
        <v>68.744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9">
        <v>11.537000000000001</v>
      </c>
      <c r="BC77" s="8">
        <v>0</v>
      </c>
      <c r="BD77" s="8">
        <v>0</v>
      </c>
      <c r="BE77" s="9">
        <v>11.537000000000001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0</v>
      </c>
      <c r="BY77" s="8">
        <v>0</v>
      </c>
      <c r="BZ77" s="9">
        <v>504.32199999999995</v>
      </c>
      <c r="CA77" s="8">
        <v>0</v>
      </c>
      <c r="CB77" s="8">
        <v>0</v>
      </c>
      <c r="CC77" s="9">
        <v>700.13400000000001</v>
      </c>
      <c r="CD77" s="8">
        <v>0</v>
      </c>
      <c r="CE77" s="8">
        <v>0</v>
      </c>
      <c r="CF77" s="8">
        <v>0</v>
      </c>
      <c r="CG77" s="8">
        <v>0</v>
      </c>
      <c r="CH77" s="8">
        <v>0</v>
      </c>
      <c r="CI77" s="8">
        <v>0</v>
      </c>
      <c r="CJ77" s="8">
        <v>0</v>
      </c>
      <c r="CK77" s="8">
        <v>0</v>
      </c>
      <c r="CL77" s="10">
        <v>0</v>
      </c>
      <c r="CM77" s="10">
        <v>0</v>
      </c>
      <c r="CN77" s="10">
        <v>0</v>
      </c>
      <c r="CO77" s="10">
        <v>0</v>
      </c>
      <c r="CP77" s="10">
        <v>0</v>
      </c>
      <c r="CQ77" s="10">
        <v>0</v>
      </c>
      <c r="CR77" s="10">
        <v>0</v>
      </c>
      <c r="CS77" s="10">
        <v>0</v>
      </c>
      <c r="CT77" s="10">
        <v>0</v>
      </c>
      <c r="CU77" s="10">
        <v>0</v>
      </c>
      <c r="CV77" s="10">
        <v>0</v>
      </c>
      <c r="CW77" s="10">
        <v>0</v>
      </c>
      <c r="CY77" s="12">
        <f t="shared" si="128"/>
        <v>0</v>
      </c>
      <c r="CZ77" s="13">
        <v>780.41500000000053</v>
      </c>
      <c r="DA77" s="12">
        <f t="shared" si="129"/>
        <v>0</v>
      </c>
    </row>
    <row r="78" spans="1:105" ht="18.95" customHeight="1" x14ac:dyDescent="0.4">
      <c r="A78" s="1" t="s">
        <v>164</v>
      </c>
      <c r="B78" s="2" t="s">
        <v>165</v>
      </c>
      <c r="C78" s="3">
        <v>610.66599999999949</v>
      </c>
      <c r="D78" s="4">
        <f t="shared" ref="D78:D84" si="143">AJ78</f>
        <v>16.435999999999993</v>
      </c>
      <c r="E78" s="4">
        <f t="shared" ref="E78:E84" si="144">AM78</f>
        <v>40.555999999999997</v>
      </c>
      <c r="F78" s="4">
        <f t="shared" si="130"/>
        <v>580.54599999999937</v>
      </c>
      <c r="G78" s="4">
        <f t="shared" si="131"/>
        <v>749.47799999999995</v>
      </c>
      <c r="H78" s="4">
        <f t="shared" si="141"/>
        <v>0</v>
      </c>
      <c r="I78" s="4">
        <f t="shared" si="142"/>
        <v>0</v>
      </c>
      <c r="J78" s="4">
        <f t="shared" si="126"/>
        <v>596.9819999999994</v>
      </c>
      <c r="K78" s="4">
        <f t="shared" si="127"/>
        <v>790.03399999999999</v>
      </c>
      <c r="L78" s="5">
        <f t="shared" si="122"/>
        <v>0</v>
      </c>
      <c r="M78" s="5">
        <f t="shared" si="123"/>
        <v>0</v>
      </c>
      <c r="N78" s="5">
        <f t="shared" si="124"/>
        <v>13.683999999999999</v>
      </c>
      <c r="O78" s="5">
        <f t="shared" si="125"/>
        <v>23.465</v>
      </c>
      <c r="P78" s="5">
        <f t="shared" si="114"/>
        <v>0</v>
      </c>
      <c r="Q78" s="5">
        <f t="shared" si="115"/>
        <v>0</v>
      </c>
      <c r="R78" s="5">
        <f>L78+N78+P78</f>
        <v>13.683999999999999</v>
      </c>
      <c r="S78" s="5">
        <f>M78+O78+Q78</f>
        <v>23.465</v>
      </c>
      <c r="T78" s="6">
        <f t="shared" si="134"/>
        <v>0</v>
      </c>
      <c r="U78" s="6">
        <f t="shared" si="135"/>
        <v>0</v>
      </c>
      <c r="V78" s="6">
        <f t="shared" si="132"/>
        <v>0</v>
      </c>
      <c r="W78" s="6">
        <f t="shared" si="133"/>
        <v>0</v>
      </c>
      <c r="X78" s="6">
        <f t="shared" si="136"/>
        <v>0</v>
      </c>
      <c r="Y78" s="6">
        <f t="shared" si="137"/>
        <v>0</v>
      </c>
      <c r="Z78" s="6">
        <f t="shared" si="120"/>
        <v>0</v>
      </c>
      <c r="AA78" s="6">
        <f t="shared" si="121"/>
        <v>0</v>
      </c>
      <c r="AB78" s="178">
        <f t="shared" si="140"/>
        <v>16.435999999999993</v>
      </c>
      <c r="AC78" s="178">
        <f t="shared" si="140"/>
        <v>40.555999999999997</v>
      </c>
      <c r="AD78" s="178">
        <f t="shared" si="113"/>
        <v>594.22999999999934</v>
      </c>
      <c r="AE78" s="178">
        <f t="shared" si="113"/>
        <v>772.94299999999998</v>
      </c>
      <c r="AF78" s="178">
        <f t="shared" si="113"/>
        <v>0</v>
      </c>
      <c r="AG78" s="178">
        <f t="shared" si="113"/>
        <v>0</v>
      </c>
      <c r="AH78" s="178">
        <f t="shared" si="138"/>
        <v>610.66599999999937</v>
      </c>
      <c r="AI78" s="178">
        <f t="shared" si="139"/>
        <v>813.49900000000002</v>
      </c>
      <c r="AJ78" s="7">
        <v>16.435999999999993</v>
      </c>
      <c r="AK78" s="8">
        <v>0</v>
      </c>
      <c r="AL78" s="8">
        <v>0</v>
      </c>
      <c r="AM78" s="9">
        <v>40.555999999999997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9">
        <v>6.093</v>
      </c>
      <c r="BC78" s="8">
        <v>0</v>
      </c>
      <c r="BD78" s="8">
        <v>0</v>
      </c>
      <c r="BE78" s="9">
        <v>6.093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8">
        <v>0</v>
      </c>
      <c r="BP78" s="8">
        <v>0</v>
      </c>
      <c r="BQ78" s="9">
        <v>1.1499999999999999</v>
      </c>
      <c r="BR78" s="8">
        <v>0</v>
      </c>
      <c r="BS78" s="8">
        <v>0</v>
      </c>
      <c r="BT78" s="8">
        <v>0</v>
      </c>
      <c r="BU78" s="8">
        <v>0</v>
      </c>
      <c r="BV78" s="8">
        <v>0</v>
      </c>
      <c r="BW78" s="8">
        <v>0</v>
      </c>
      <c r="BX78" s="8">
        <v>0</v>
      </c>
      <c r="BY78" s="8">
        <v>0</v>
      </c>
      <c r="BZ78" s="9">
        <v>574.45299999999941</v>
      </c>
      <c r="CA78" s="9">
        <v>13.683999999999999</v>
      </c>
      <c r="CB78" s="8">
        <v>0</v>
      </c>
      <c r="CC78" s="9">
        <v>742.2349999999999</v>
      </c>
      <c r="CD78" s="9">
        <v>23.465</v>
      </c>
      <c r="CE78" s="8">
        <v>0</v>
      </c>
      <c r="CF78" s="8">
        <v>0</v>
      </c>
      <c r="CG78" s="8">
        <v>0</v>
      </c>
      <c r="CH78" s="8">
        <v>0</v>
      </c>
      <c r="CI78" s="8">
        <v>0</v>
      </c>
      <c r="CJ78" s="8">
        <v>0</v>
      </c>
      <c r="CK78" s="8">
        <v>0</v>
      </c>
      <c r="CL78" s="10">
        <v>0</v>
      </c>
      <c r="CM78" s="10">
        <v>0</v>
      </c>
      <c r="CN78" s="10">
        <v>0</v>
      </c>
      <c r="CO78" s="10">
        <v>0</v>
      </c>
      <c r="CP78" s="10">
        <v>0</v>
      </c>
      <c r="CQ78" s="10">
        <v>0</v>
      </c>
      <c r="CR78" s="10">
        <v>0</v>
      </c>
      <c r="CS78" s="10">
        <v>0</v>
      </c>
      <c r="CT78" s="10">
        <v>0</v>
      </c>
      <c r="CU78" s="10">
        <v>0</v>
      </c>
      <c r="CV78" s="10">
        <v>0</v>
      </c>
      <c r="CW78" s="10">
        <v>0</v>
      </c>
      <c r="CY78" s="12">
        <f t="shared" si="128"/>
        <v>0</v>
      </c>
      <c r="CZ78" s="13">
        <v>813.49900000000014</v>
      </c>
      <c r="DA78" s="12">
        <f t="shared" si="129"/>
        <v>0</v>
      </c>
    </row>
    <row r="79" spans="1:105" ht="18.95" customHeight="1" x14ac:dyDescent="0.4">
      <c r="A79" s="1" t="s">
        <v>166</v>
      </c>
      <c r="B79" s="2" t="s">
        <v>167</v>
      </c>
      <c r="C79" s="3">
        <v>525.85400000000016</v>
      </c>
      <c r="D79" s="4">
        <f t="shared" si="143"/>
        <v>0</v>
      </c>
      <c r="E79" s="4">
        <f t="shared" si="144"/>
        <v>0</v>
      </c>
      <c r="F79" s="4">
        <f t="shared" si="130"/>
        <v>517.04500000000007</v>
      </c>
      <c r="G79" s="4">
        <f t="shared" si="131"/>
        <v>563.79900000000021</v>
      </c>
      <c r="H79" s="4">
        <f t="shared" si="141"/>
        <v>0</v>
      </c>
      <c r="I79" s="4">
        <f t="shared" si="142"/>
        <v>0</v>
      </c>
      <c r="J79" s="4">
        <f t="shared" si="126"/>
        <v>517.04500000000007</v>
      </c>
      <c r="K79" s="4">
        <f t="shared" si="127"/>
        <v>563.79900000000021</v>
      </c>
      <c r="L79" s="5">
        <f t="shared" si="122"/>
        <v>0</v>
      </c>
      <c r="M79" s="5">
        <f t="shared" si="123"/>
        <v>0</v>
      </c>
      <c r="N79" s="5">
        <f t="shared" si="124"/>
        <v>8.8089999999999993</v>
      </c>
      <c r="O79" s="5">
        <f t="shared" si="125"/>
        <v>9.2959999999999994</v>
      </c>
      <c r="P79" s="5">
        <f t="shared" si="114"/>
        <v>0</v>
      </c>
      <c r="Q79" s="5">
        <f t="shared" si="115"/>
        <v>0</v>
      </c>
      <c r="R79" s="5">
        <f t="shared" ref="R79:R93" si="145">L79+N79+P79</f>
        <v>8.8089999999999993</v>
      </c>
      <c r="S79" s="5">
        <f t="shared" ref="S79:S93" si="146">M79+O79+Q79</f>
        <v>9.2959999999999994</v>
      </c>
      <c r="T79" s="6">
        <f t="shared" si="134"/>
        <v>0</v>
      </c>
      <c r="U79" s="6">
        <f t="shared" si="135"/>
        <v>0</v>
      </c>
      <c r="V79" s="6">
        <f t="shared" si="132"/>
        <v>0</v>
      </c>
      <c r="W79" s="6">
        <f t="shared" si="133"/>
        <v>0</v>
      </c>
      <c r="X79" s="6">
        <f t="shared" si="136"/>
        <v>0</v>
      </c>
      <c r="Y79" s="6">
        <f t="shared" si="137"/>
        <v>0</v>
      </c>
      <c r="Z79" s="6">
        <f t="shared" si="120"/>
        <v>0</v>
      </c>
      <c r="AA79" s="6">
        <f t="shared" si="121"/>
        <v>0</v>
      </c>
      <c r="AB79" s="178">
        <f t="shared" si="140"/>
        <v>0</v>
      </c>
      <c r="AC79" s="178">
        <f t="shared" si="140"/>
        <v>0</v>
      </c>
      <c r="AD79" s="178">
        <f t="shared" si="140"/>
        <v>525.85400000000004</v>
      </c>
      <c r="AE79" s="178">
        <f t="shared" si="140"/>
        <v>573.09500000000025</v>
      </c>
      <c r="AF79" s="178">
        <f t="shared" si="140"/>
        <v>0</v>
      </c>
      <c r="AG79" s="178">
        <f t="shared" si="140"/>
        <v>0</v>
      </c>
      <c r="AH79" s="178">
        <f t="shared" si="138"/>
        <v>525.85400000000004</v>
      </c>
      <c r="AI79" s="178">
        <f t="shared" si="139"/>
        <v>573.09500000000025</v>
      </c>
      <c r="AJ79" s="7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9">
        <v>9.57</v>
      </c>
      <c r="BC79" s="8">
        <v>0</v>
      </c>
      <c r="BD79" s="8">
        <v>0</v>
      </c>
      <c r="BE79" s="9">
        <v>9.57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9">
        <v>16.736999999999998</v>
      </c>
      <c r="BU79" s="8">
        <v>0</v>
      </c>
      <c r="BV79" s="8">
        <v>0</v>
      </c>
      <c r="BW79" s="9">
        <v>16.736999999999998</v>
      </c>
      <c r="BX79" s="8">
        <v>0</v>
      </c>
      <c r="BY79" s="8">
        <v>0</v>
      </c>
      <c r="BZ79" s="9">
        <v>490.73800000000011</v>
      </c>
      <c r="CA79" s="9">
        <v>8.8089999999999993</v>
      </c>
      <c r="CB79" s="8">
        <v>0</v>
      </c>
      <c r="CC79" s="9">
        <v>537.49200000000019</v>
      </c>
      <c r="CD79" s="9">
        <v>9.2959999999999994</v>
      </c>
      <c r="CE79" s="8">
        <v>0</v>
      </c>
      <c r="CF79" s="8">
        <v>0</v>
      </c>
      <c r="CG79" s="8">
        <v>0</v>
      </c>
      <c r="CH79" s="8">
        <v>0</v>
      </c>
      <c r="CI79" s="8">
        <v>0</v>
      </c>
      <c r="CJ79" s="8">
        <v>0</v>
      </c>
      <c r="CK79" s="8">
        <v>0</v>
      </c>
      <c r="CL79" s="10">
        <v>0</v>
      </c>
      <c r="CM79" s="10">
        <v>0</v>
      </c>
      <c r="CN79" s="10">
        <v>0</v>
      </c>
      <c r="CO79" s="10">
        <v>0</v>
      </c>
      <c r="CP79" s="10">
        <v>0</v>
      </c>
      <c r="CQ79" s="10">
        <v>0</v>
      </c>
      <c r="CR79" s="10">
        <v>0</v>
      </c>
      <c r="CS79" s="10">
        <v>0</v>
      </c>
      <c r="CT79" s="10">
        <v>0</v>
      </c>
      <c r="CU79" s="10">
        <v>0</v>
      </c>
      <c r="CV79" s="10">
        <v>0</v>
      </c>
      <c r="CW79" s="10">
        <v>0</v>
      </c>
      <c r="CY79" s="12">
        <f>C79-AH79</f>
        <v>0</v>
      </c>
      <c r="CZ79" s="13">
        <v>573.09500000000014</v>
      </c>
      <c r="DA79" s="12">
        <f t="shared" si="129"/>
        <v>0</v>
      </c>
    </row>
    <row r="80" spans="1:105" ht="18.95" customHeight="1" x14ac:dyDescent="0.4">
      <c r="A80" s="1" t="s">
        <v>168</v>
      </c>
      <c r="B80" s="2" t="s">
        <v>169</v>
      </c>
      <c r="C80" s="3">
        <v>430.91300000000001</v>
      </c>
      <c r="D80" s="4">
        <f t="shared" si="143"/>
        <v>16.217000000000009</v>
      </c>
      <c r="E80" s="4">
        <f t="shared" si="144"/>
        <v>42.83300000000002</v>
      </c>
      <c r="F80" s="4">
        <f t="shared" si="130"/>
        <v>412.01700000000005</v>
      </c>
      <c r="G80" s="4">
        <f t="shared" si="131"/>
        <v>538.25000000000011</v>
      </c>
      <c r="H80" s="4">
        <f t="shared" si="141"/>
        <v>0</v>
      </c>
      <c r="I80" s="4">
        <f t="shared" si="142"/>
        <v>0</v>
      </c>
      <c r="J80" s="4">
        <f t="shared" si="126"/>
        <v>428.23400000000004</v>
      </c>
      <c r="K80" s="4">
        <f t="shared" si="127"/>
        <v>581.08300000000008</v>
      </c>
      <c r="L80" s="5">
        <f t="shared" si="122"/>
        <v>0</v>
      </c>
      <c r="M80" s="5">
        <f t="shared" si="123"/>
        <v>0</v>
      </c>
      <c r="N80" s="5">
        <f t="shared" si="124"/>
        <v>2.6789999999999998</v>
      </c>
      <c r="O80" s="5">
        <f t="shared" si="125"/>
        <v>3.0789999999999997</v>
      </c>
      <c r="P80" s="5">
        <f t="shared" si="114"/>
        <v>0</v>
      </c>
      <c r="Q80" s="5">
        <f t="shared" si="115"/>
        <v>0</v>
      </c>
      <c r="R80" s="5">
        <f t="shared" si="145"/>
        <v>2.6789999999999998</v>
      </c>
      <c r="S80" s="5">
        <f t="shared" si="146"/>
        <v>3.0789999999999997</v>
      </c>
      <c r="T80" s="6">
        <f t="shared" si="134"/>
        <v>0</v>
      </c>
      <c r="U80" s="6">
        <f t="shared" si="135"/>
        <v>0</v>
      </c>
      <c r="V80" s="6">
        <f t="shared" si="132"/>
        <v>0</v>
      </c>
      <c r="W80" s="6">
        <f t="shared" si="133"/>
        <v>0</v>
      </c>
      <c r="X80" s="6">
        <f t="shared" si="136"/>
        <v>0</v>
      </c>
      <c r="Y80" s="6">
        <f t="shared" si="137"/>
        <v>0</v>
      </c>
      <c r="Z80" s="6">
        <f t="shared" si="120"/>
        <v>0</v>
      </c>
      <c r="AA80" s="6">
        <f t="shared" si="121"/>
        <v>0</v>
      </c>
      <c r="AB80" s="178">
        <f t="shared" si="140"/>
        <v>16.217000000000009</v>
      </c>
      <c r="AC80" s="178">
        <f t="shared" si="140"/>
        <v>42.83300000000002</v>
      </c>
      <c r="AD80" s="178">
        <f t="shared" si="140"/>
        <v>414.69600000000003</v>
      </c>
      <c r="AE80" s="178">
        <f t="shared" si="140"/>
        <v>541.32900000000006</v>
      </c>
      <c r="AF80" s="178">
        <f t="shared" si="140"/>
        <v>0</v>
      </c>
      <c r="AG80" s="178">
        <f t="shared" si="140"/>
        <v>0</v>
      </c>
      <c r="AH80" s="178">
        <f t="shared" si="138"/>
        <v>430.91300000000001</v>
      </c>
      <c r="AI80" s="178">
        <f t="shared" si="139"/>
        <v>584.16200000000003</v>
      </c>
      <c r="AJ80" s="7">
        <v>16.217000000000009</v>
      </c>
      <c r="AK80" s="8">
        <v>0</v>
      </c>
      <c r="AL80" s="8">
        <v>0</v>
      </c>
      <c r="AM80" s="9">
        <v>42.83300000000002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0</v>
      </c>
      <c r="BX80" s="8">
        <v>0</v>
      </c>
      <c r="BY80" s="8">
        <v>0</v>
      </c>
      <c r="BZ80" s="9">
        <v>412.01700000000005</v>
      </c>
      <c r="CA80" s="9">
        <v>2.6789999999999998</v>
      </c>
      <c r="CB80" s="8">
        <v>0</v>
      </c>
      <c r="CC80" s="9">
        <v>538.25000000000011</v>
      </c>
      <c r="CD80" s="9">
        <v>3.0789999999999997</v>
      </c>
      <c r="CE80" s="8">
        <v>0</v>
      </c>
      <c r="CF80" s="8">
        <v>0</v>
      </c>
      <c r="CG80" s="8">
        <v>0</v>
      </c>
      <c r="CH80" s="8">
        <v>0</v>
      </c>
      <c r="CI80" s="8">
        <v>0</v>
      </c>
      <c r="CJ80" s="8">
        <v>0</v>
      </c>
      <c r="CK80" s="8">
        <v>0</v>
      </c>
      <c r="CL80" s="10">
        <v>0</v>
      </c>
      <c r="CM80" s="10">
        <v>0</v>
      </c>
      <c r="CN80" s="10">
        <v>0</v>
      </c>
      <c r="CO80" s="10">
        <v>0</v>
      </c>
      <c r="CP80" s="10">
        <v>0</v>
      </c>
      <c r="CQ80" s="10">
        <v>0</v>
      </c>
      <c r="CR80" s="10">
        <v>0</v>
      </c>
      <c r="CS80" s="10">
        <v>0</v>
      </c>
      <c r="CT80" s="10">
        <v>0</v>
      </c>
      <c r="CU80" s="10">
        <v>0</v>
      </c>
      <c r="CV80" s="10">
        <v>0</v>
      </c>
      <c r="CW80" s="10">
        <v>0</v>
      </c>
      <c r="CY80" s="12">
        <f t="shared" ref="CY80:CY85" si="147">C80-AH80</f>
        <v>0</v>
      </c>
      <c r="CZ80" s="13">
        <v>584.16200000000049</v>
      </c>
      <c r="DA80" s="12">
        <f t="shared" si="129"/>
        <v>0</v>
      </c>
    </row>
    <row r="81" spans="1:105" ht="18.95" customHeight="1" x14ac:dyDescent="0.4">
      <c r="A81" s="1" t="s">
        <v>170</v>
      </c>
      <c r="B81" s="2" t="s">
        <v>171</v>
      </c>
      <c r="C81" s="3">
        <v>519.51700000000005</v>
      </c>
      <c r="D81" s="4">
        <f t="shared" si="143"/>
        <v>0.38400000000000001</v>
      </c>
      <c r="E81" s="4">
        <f t="shared" si="144"/>
        <v>0.76800000000000002</v>
      </c>
      <c r="F81" s="4">
        <f t="shared" si="130"/>
        <v>519.13300000000004</v>
      </c>
      <c r="G81" s="4">
        <f t="shared" si="131"/>
        <v>553.62199999999996</v>
      </c>
      <c r="H81" s="4">
        <f t="shared" si="141"/>
        <v>0</v>
      </c>
      <c r="I81" s="4">
        <f t="shared" si="142"/>
        <v>0</v>
      </c>
      <c r="J81" s="4">
        <f t="shared" si="126"/>
        <v>519.51700000000005</v>
      </c>
      <c r="K81" s="4">
        <f t="shared" si="127"/>
        <v>554.39</v>
      </c>
      <c r="L81" s="5">
        <f t="shared" si="122"/>
        <v>0</v>
      </c>
      <c r="M81" s="5">
        <f t="shared" si="123"/>
        <v>0</v>
      </c>
      <c r="N81" s="5">
        <f t="shared" si="124"/>
        <v>0</v>
      </c>
      <c r="O81" s="5">
        <f t="shared" si="125"/>
        <v>0</v>
      </c>
      <c r="P81" s="5">
        <f t="shared" si="114"/>
        <v>0</v>
      </c>
      <c r="Q81" s="5">
        <f t="shared" si="115"/>
        <v>0</v>
      </c>
      <c r="R81" s="5">
        <f t="shared" si="145"/>
        <v>0</v>
      </c>
      <c r="S81" s="5">
        <f t="shared" si="146"/>
        <v>0</v>
      </c>
      <c r="T81" s="6">
        <f t="shared" si="134"/>
        <v>0</v>
      </c>
      <c r="U81" s="6">
        <f t="shared" si="135"/>
        <v>0</v>
      </c>
      <c r="V81" s="6">
        <f t="shared" si="132"/>
        <v>0</v>
      </c>
      <c r="W81" s="6">
        <f t="shared" si="133"/>
        <v>0</v>
      </c>
      <c r="X81" s="6">
        <f t="shared" si="136"/>
        <v>0</v>
      </c>
      <c r="Y81" s="6">
        <f t="shared" si="137"/>
        <v>0</v>
      </c>
      <c r="Z81" s="6">
        <f t="shared" si="120"/>
        <v>0</v>
      </c>
      <c r="AA81" s="6">
        <f t="shared" si="121"/>
        <v>0</v>
      </c>
      <c r="AB81" s="178">
        <f t="shared" si="140"/>
        <v>0.38400000000000001</v>
      </c>
      <c r="AC81" s="178">
        <f t="shared" si="140"/>
        <v>0.76800000000000002</v>
      </c>
      <c r="AD81" s="178">
        <f t="shared" si="140"/>
        <v>519.13300000000004</v>
      </c>
      <c r="AE81" s="178">
        <f t="shared" si="140"/>
        <v>553.62199999999996</v>
      </c>
      <c r="AF81" s="178">
        <f t="shared" si="140"/>
        <v>0</v>
      </c>
      <c r="AG81" s="178">
        <f t="shared" si="140"/>
        <v>0</v>
      </c>
      <c r="AH81" s="178">
        <f t="shared" si="138"/>
        <v>519.51700000000005</v>
      </c>
      <c r="AI81" s="178">
        <f t="shared" si="139"/>
        <v>554.39</v>
      </c>
      <c r="AJ81" s="7">
        <v>0.38400000000000001</v>
      </c>
      <c r="AK81" s="8">
        <v>0</v>
      </c>
      <c r="AL81" s="8">
        <v>0</v>
      </c>
      <c r="AM81" s="9">
        <v>0.76800000000000002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0</v>
      </c>
      <c r="AY81" s="8">
        <v>0</v>
      </c>
      <c r="AZ81" s="8">
        <v>0</v>
      </c>
      <c r="BA81" s="8">
        <v>0</v>
      </c>
      <c r="BB81" s="9">
        <v>22.271000000000001</v>
      </c>
      <c r="BC81" s="8">
        <v>0</v>
      </c>
      <c r="BD81" s="8">
        <v>0</v>
      </c>
      <c r="BE81" s="9">
        <v>22.271000000000001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0</v>
      </c>
      <c r="BY81" s="8">
        <v>0</v>
      </c>
      <c r="BZ81" s="9">
        <v>496.86200000000002</v>
      </c>
      <c r="CA81" s="8">
        <v>0</v>
      </c>
      <c r="CB81" s="8">
        <v>0</v>
      </c>
      <c r="CC81" s="9">
        <v>531.351</v>
      </c>
      <c r="CD81" s="8">
        <v>0</v>
      </c>
      <c r="CE81" s="8">
        <v>0</v>
      </c>
      <c r="CF81" s="8">
        <v>0</v>
      </c>
      <c r="CG81" s="8">
        <v>0</v>
      </c>
      <c r="CH81" s="8">
        <v>0</v>
      </c>
      <c r="CI81" s="8">
        <v>0</v>
      </c>
      <c r="CJ81" s="8">
        <v>0</v>
      </c>
      <c r="CK81" s="8">
        <v>0</v>
      </c>
      <c r="CL81" s="10">
        <v>0</v>
      </c>
      <c r="CM81" s="10">
        <v>0</v>
      </c>
      <c r="CN81" s="10">
        <v>0</v>
      </c>
      <c r="CO81" s="10">
        <v>0</v>
      </c>
      <c r="CP81" s="10">
        <v>0</v>
      </c>
      <c r="CQ81" s="10">
        <v>0</v>
      </c>
      <c r="CR81" s="10">
        <v>0</v>
      </c>
      <c r="CS81" s="10">
        <v>0</v>
      </c>
      <c r="CT81" s="10">
        <v>0</v>
      </c>
      <c r="CU81" s="10">
        <v>0</v>
      </c>
      <c r="CV81" s="10">
        <v>0</v>
      </c>
      <c r="CW81" s="10">
        <v>0</v>
      </c>
      <c r="CY81" s="12">
        <f t="shared" si="147"/>
        <v>0</v>
      </c>
      <c r="CZ81" s="13">
        <v>554.38999999999953</v>
      </c>
      <c r="DA81" s="12">
        <f t="shared" si="129"/>
        <v>0</v>
      </c>
    </row>
    <row r="82" spans="1:105" ht="18.95" customHeight="1" x14ac:dyDescent="0.4">
      <c r="A82" s="1" t="s">
        <v>172</v>
      </c>
      <c r="B82" s="2" t="s">
        <v>173</v>
      </c>
      <c r="C82" s="3">
        <v>713.44399999999973</v>
      </c>
      <c r="D82" s="4">
        <f t="shared" si="143"/>
        <v>44.441999999999986</v>
      </c>
      <c r="E82" s="4">
        <f t="shared" si="144"/>
        <v>115.82799999999997</v>
      </c>
      <c r="F82" s="4">
        <f t="shared" si="130"/>
        <v>634.38300000000015</v>
      </c>
      <c r="G82" s="4">
        <f t="shared" si="131"/>
        <v>894.64800000000025</v>
      </c>
      <c r="H82" s="4">
        <f t="shared" si="141"/>
        <v>0</v>
      </c>
      <c r="I82" s="4">
        <f t="shared" si="142"/>
        <v>0</v>
      </c>
      <c r="J82" s="4">
        <f t="shared" si="126"/>
        <v>678.82500000000016</v>
      </c>
      <c r="K82" s="4">
        <f t="shared" si="127"/>
        <v>1010.4760000000002</v>
      </c>
      <c r="L82" s="5">
        <f>AK82</f>
        <v>17.5</v>
      </c>
      <c r="M82" s="5">
        <f>AN82</f>
        <v>35.611999999999995</v>
      </c>
      <c r="N82" s="5">
        <f t="shared" si="124"/>
        <v>17.119</v>
      </c>
      <c r="O82" s="5">
        <f t="shared" si="125"/>
        <v>34.238</v>
      </c>
      <c r="P82" s="5">
        <f t="shared" si="114"/>
        <v>0</v>
      </c>
      <c r="Q82" s="5">
        <f t="shared" si="115"/>
        <v>0</v>
      </c>
      <c r="R82" s="5">
        <f t="shared" si="145"/>
        <v>34.619</v>
      </c>
      <c r="S82" s="5">
        <f t="shared" si="146"/>
        <v>69.849999999999994</v>
      </c>
      <c r="T82" s="6">
        <f t="shared" si="134"/>
        <v>0</v>
      </c>
      <c r="U82" s="6">
        <f t="shared" si="135"/>
        <v>0</v>
      </c>
      <c r="V82" s="6">
        <f>AR82+AX82+BD82+BJ82+BP82+BV82+CB82+CH82</f>
        <v>0</v>
      </c>
      <c r="W82" s="6">
        <f>AU82+BA82+BG82+BM82+BS82+BY82+CE82+CE82+CK82</f>
        <v>0</v>
      </c>
      <c r="X82" s="6">
        <f t="shared" si="136"/>
        <v>0</v>
      </c>
      <c r="Y82" s="6">
        <f t="shared" si="137"/>
        <v>0</v>
      </c>
      <c r="Z82" s="6">
        <f>T82+V82+X82</f>
        <v>0</v>
      </c>
      <c r="AA82" s="6">
        <f>U82+W82+Y82</f>
        <v>0</v>
      </c>
      <c r="AB82" s="178">
        <f t="shared" si="140"/>
        <v>61.941999999999986</v>
      </c>
      <c r="AC82" s="178">
        <f t="shared" si="140"/>
        <v>151.43999999999997</v>
      </c>
      <c r="AD82" s="178">
        <f t="shared" si="140"/>
        <v>651.50200000000018</v>
      </c>
      <c r="AE82" s="178">
        <f t="shared" si="140"/>
        <v>928.88600000000019</v>
      </c>
      <c r="AF82" s="178">
        <f t="shared" si="140"/>
        <v>0</v>
      </c>
      <c r="AG82" s="178">
        <f t="shared" si="140"/>
        <v>0</v>
      </c>
      <c r="AH82" s="178">
        <f t="shared" si="138"/>
        <v>713.44400000000019</v>
      </c>
      <c r="AI82" s="178">
        <f t="shared" si="139"/>
        <v>1080.3260000000002</v>
      </c>
      <c r="AJ82" s="7">
        <v>44.441999999999986</v>
      </c>
      <c r="AK82" s="9">
        <v>17.5</v>
      </c>
      <c r="AL82" s="8">
        <v>0</v>
      </c>
      <c r="AM82" s="9">
        <v>115.82799999999997</v>
      </c>
      <c r="AN82" s="9">
        <v>35.611999999999995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9">
        <v>60.335999999999999</v>
      </c>
      <c r="AW82" s="8">
        <v>0</v>
      </c>
      <c r="AX82" s="8">
        <v>0</v>
      </c>
      <c r="AY82" s="9">
        <v>60.335999999999999</v>
      </c>
      <c r="AZ82" s="8">
        <v>0</v>
      </c>
      <c r="BA82" s="8">
        <v>0</v>
      </c>
      <c r="BB82" s="9">
        <v>38.220999999999997</v>
      </c>
      <c r="BC82" s="8">
        <v>0</v>
      </c>
      <c r="BD82" s="8">
        <v>0</v>
      </c>
      <c r="BE82" s="9">
        <v>38.220999999999997</v>
      </c>
      <c r="BF82" s="8">
        <v>0</v>
      </c>
      <c r="BG82" s="8">
        <v>0</v>
      </c>
      <c r="BH82" s="9">
        <v>0.17499999999999999</v>
      </c>
      <c r="BI82" s="8">
        <v>0</v>
      </c>
      <c r="BJ82" s="8">
        <v>0</v>
      </c>
      <c r="BK82" s="9">
        <v>0.17499999999999999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9">
        <v>494.64600000000019</v>
      </c>
      <c r="CA82" s="9">
        <v>17.119</v>
      </c>
      <c r="CB82" s="8">
        <v>0</v>
      </c>
      <c r="CC82" s="9">
        <v>711.92700000000025</v>
      </c>
      <c r="CD82" s="9">
        <v>34.238</v>
      </c>
      <c r="CE82" s="8">
        <v>0</v>
      </c>
      <c r="CF82" s="9">
        <v>41.004999999999995</v>
      </c>
      <c r="CG82" s="8">
        <v>0</v>
      </c>
      <c r="CH82" s="8">
        <v>0</v>
      </c>
      <c r="CI82" s="9">
        <v>83.989000000000004</v>
      </c>
      <c r="CJ82" s="8">
        <v>0</v>
      </c>
      <c r="CK82" s="8">
        <v>0</v>
      </c>
      <c r="CL82" s="10">
        <v>0</v>
      </c>
      <c r="CM82" s="10">
        <v>0</v>
      </c>
      <c r="CN82" s="10">
        <v>0</v>
      </c>
      <c r="CO82" s="10">
        <v>0</v>
      </c>
      <c r="CP82" s="10">
        <v>0</v>
      </c>
      <c r="CQ82" s="10">
        <v>0</v>
      </c>
      <c r="CR82" s="10">
        <v>0</v>
      </c>
      <c r="CS82" s="10">
        <v>0</v>
      </c>
      <c r="CT82" s="10">
        <v>0</v>
      </c>
      <c r="CU82" s="10">
        <v>0</v>
      </c>
      <c r="CV82" s="10">
        <v>0</v>
      </c>
      <c r="CW82" s="10">
        <v>0</v>
      </c>
      <c r="CY82" s="12">
        <f t="shared" si="147"/>
        <v>0</v>
      </c>
      <c r="CZ82" s="13">
        <v>1080.3260000000009</v>
      </c>
      <c r="DA82" s="12">
        <f t="shared" si="129"/>
        <v>0</v>
      </c>
    </row>
    <row r="83" spans="1:105" ht="18.95" customHeight="1" x14ac:dyDescent="0.4">
      <c r="A83" s="1" t="s">
        <v>174</v>
      </c>
      <c r="B83" s="2" t="s">
        <v>175</v>
      </c>
      <c r="C83" s="3">
        <v>480.46599999999989</v>
      </c>
      <c r="D83" s="4">
        <f t="shared" si="143"/>
        <v>41.452999999999989</v>
      </c>
      <c r="E83" s="4">
        <f t="shared" si="144"/>
        <v>197.441</v>
      </c>
      <c r="F83" s="4">
        <f t="shared" si="130"/>
        <v>439.01299999999986</v>
      </c>
      <c r="G83" s="4">
        <f t="shared" si="131"/>
        <v>857.83799999999997</v>
      </c>
      <c r="H83" s="4">
        <f t="shared" si="141"/>
        <v>0</v>
      </c>
      <c r="I83" s="4">
        <f t="shared" si="142"/>
        <v>0</v>
      </c>
      <c r="J83" s="4">
        <f t="shared" si="126"/>
        <v>480.46599999999984</v>
      </c>
      <c r="K83" s="4">
        <f t="shared" si="127"/>
        <v>1055.279</v>
      </c>
      <c r="L83" s="5">
        <f t="shared" ref="L83:L96" si="148">AK83</f>
        <v>0</v>
      </c>
      <c r="M83" s="5">
        <f t="shared" ref="M83:M96" si="149">AN83</f>
        <v>0</v>
      </c>
      <c r="N83" s="5">
        <f>AQ83+AW83+BC83+BI83+BO83+BU83+CA83+CG83</f>
        <v>0</v>
      </c>
      <c r="O83" s="5">
        <f>AT83+AZ83+BF83+BL83+BR83+BR83+BX83+CD83+CJ83</f>
        <v>0</v>
      </c>
      <c r="P83" s="5">
        <f t="shared" si="114"/>
        <v>0</v>
      </c>
      <c r="Q83" s="5">
        <f t="shared" si="115"/>
        <v>0</v>
      </c>
      <c r="R83" s="5">
        <f t="shared" si="145"/>
        <v>0</v>
      </c>
      <c r="S83" s="5">
        <f t="shared" si="146"/>
        <v>0</v>
      </c>
      <c r="T83" s="6">
        <f t="shared" si="134"/>
        <v>0</v>
      </c>
      <c r="U83" s="6">
        <f t="shared" si="135"/>
        <v>0</v>
      </c>
      <c r="V83" s="6">
        <f t="shared" ref="V83:V91" si="150">AR83+AX83+BD83+BJ83+BP83+BV83+CB83+CH83</f>
        <v>0</v>
      </c>
      <c r="W83" s="6">
        <f t="shared" ref="W83:W91" si="151">AU83+BA83+BG83+BM83+BS83+BY83+CE83+CE83+CK83</f>
        <v>0</v>
      </c>
      <c r="X83" s="6">
        <f t="shared" si="136"/>
        <v>0</v>
      </c>
      <c r="Y83" s="6">
        <f t="shared" si="137"/>
        <v>0</v>
      </c>
      <c r="Z83" s="6">
        <f t="shared" ref="Z83:Z98" si="152">T83+V83+X83</f>
        <v>0</v>
      </c>
      <c r="AA83" s="6">
        <f t="shared" ref="AA83:AA98" si="153">U83+W83+Y83</f>
        <v>0</v>
      </c>
      <c r="AB83" s="178">
        <f t="shared" si="140"/>
        <v>41.452999999999989</v>
      </c>
      <c r="AC83" s="178">
        <f t="shared" si="140"/>
        <v>197.441</v>
      </c>
      <c r="AD83" s="178">
        <f t="shared" si="140"/>
        <v>439.01299999999986</v>
      </c>
      <c r="AE83" s="178">
        <f t="shared" si="140"/>
        <v>857.83799999999997</v>
      </c>
      <c r="AF83" s="178">
        <f t="shared" si="140"/>
        <v>0</v>
      </c>
      <c r="AG83" s="178">
        <f t="shared" si="140"/>
        <v>0</v>
      </c>
      <c r="AH83" s="178">
        <f t="shared" si="138"/>
        <v>480.46599999999984</v>
      </c>
      <c r="AI83" s="178">
        <f t="shared" si="139"/>
        <v>1055.279</v>
      </c>
      <c r="AJ83" s="7">
        <v>41.452999999999989</v>
      </c>
      <c r="AK83" s="8">
        <v>0</v>
      </c>
      <c r="AL83" s="8">
        <v>0</v>
      </c>
      <c r="AM83" s="9">
        <v>197.441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0</v>
      </c>
      <c r="BX83" s="8">
        <v>0</v>
      </c>
      <c r="BY83" s="8">
        <v>0</v>
      </c>
      <c r="BZ83" s="9">
        <v>439.01299999999986</v>
      </c>
      <c r="CA83" s="8">
        <v>0</v>
      </c>
      <c r="CB83" s="8">
        <v>0</v>
      </c>
      <c r="CC83" s="9">
        <v>857.83799999999997</v>
      </c>
      <c r="CD83" s="8">
        <v>0</v>
      </c>
      <c r="CE83" s="8">
        <v>0</v>
      </c>
      <c r="CF83" s="8">
        <v>0</v>
      </c>
      <c r="CG83" s="8">
        <v>0</v>
      </c>
      <c r="CH83" s="8">
        <v>0</v>
      </c>
      <c r="CI83" s="8">
        <v>0</v>
      </c>
      <c r="CJ83" s="8">
        <v>0</v>
      </c>
      <c r="CK83" s="8">
        <v>0</v>
      </c>
      <c r="CL83" s="10">
        <v>0</v>
      </c>
      <c r="CM83" s="10">
        <v>0</v>
      </c>
      <c r="CN83" s="10">
        <v>0</v>
      </c>
      <c r="CO83" s="10">
        <v>0</v>
      </c>
      <c r="CP83" s="10">
        <v>0</v>
      </c>
      <c r="CQ83" s="10">
        <v>0</v>
      </c>
      <c r="CR83" s="10">
        <v>0</v>
      </c>
      <c r="CS83" s="10">
        <v>0</v>
      </c>
      <c r="CT83" s="10">
        <v>0</v>
      </c>
      <c r="CU83" s="10">
        <v>0</v>
      </c>
      <c r="CV83" s="10">
        <v>0</v>
      </c>
      <c r="CW83" s="10">
        <v>0</v>
      </c>
      <c r="CY83" s="12">
        <f t="shared" si="147"/>
        <v>0</v>
      </c>
      <c r="CZ83" s="13">
        <v>1055.2789999999995</v>
      </c>
      <c r="DA83" s="12">
        <f>AI83-CZ83</f>
        <v>0</v>
      </c>
    </row>
    <row r="84" spans="1:105" ht="18.95" customHeight="1" x14ac:dyDescent="0.4">
      <c r="A84" s="1" t="s">
        <v>176</v>
      </c>
      <c r="B84" s="2" t="s">
        <v>177</v>
      </c>
      <c r="C84" s="3">
        <v>510.762</v>
      </c>
      <c r="D84" s="4">
        <f t="shared" si="143"/>
        <v>53.262999999999998</v>
      </c>
      <c r="E84" s="4">
        <f t="shared" si="144"/>
        <v>129.36699999999999</v>
      </c>
      <c r="F84" s="4">
        <f>AP84+AV84+BB84+BH84+BN84+BT84+BZ84+CF84</f>
        <v>474.32900000000001</v>
      </c>
      <c r="G84" s="4">
        <f>AS84+AY84+BE84+BK84+BQ84+BW84+CC84+CI84</f>
        <v>813.74800000000005</v>
      </c>
      <c r="H84" s="4">
        <f t="shared" si="141"/>
        <v>0</v>
      </c>
      <c r="I84" s="4">
        <f t="shared" si="142"/>
        <v>0</v>
      </c>
      <c r="J84" s="4">
        <f>D84+F84+H84</f>
        <v>527.59199999999998</v>
      </c>
      <c r="K84" s="4">
        <f>E84+G84+I84</f>
        <v>943.11500000000001</v>
      </c>
      <c r="L84" s="5">
        <f t="shared" si="148"/>
        <v>0.03</v>
      </c>
      <c r="M84" s="5">
        <f t="shared" si="149"/>
        <v>0.06</v>
      </c>
      <c r="N84" s="5">
        <f t="shared" ref="N84:N93" si="154">AQ84+AW84+BC84+BI84+BO84+BU84+CA84+CG84</f>
        <v>1.8169999999999999</v>
      </c>
      <c r="O84" s="5">
        <f t="shared" ref="O84:O93" si="155">AT84+AZ84+BF84+BL84+BR84+BR84+BX84+CD84+CJ84</f>
        <v>1.8169999999999999</v>
      </c>
      <c r="P84" s="5">
        <f>CM84</f>
        <v>0</v>
      </c>
      <c r="Q84" s="5">
        <f>CP84</f>
        <v>0</v>
      </c>
      <c r="R84" s="5">
        <f t="shared" si="145"/>
        <v>1.847</v>
      </c>
      <c r="S84" s="5">
        <f t="shared" si="146"/>
        <v>1.877</v>
      </c>
      <c r="T84" s="6">
        <f t="shared" si="134"/>
        <v>0</v>
      </c>
      <c r="U84" s="6">
        <f t="shared" si="135"/>
        <v>0</v>
      </c>
      <c r="V84" s="6">
        <f t="shared" si="150"/>
        <v>0</v>
      </c>
      <c r="W84" s="6">
        <f t="shared" si="151"/>
        <v>0</v>
      </c>
      <c r="X84" s="6">
        <f t="shared" si="136"/>
        <v>0</v>
      </c>
      <c r="Y84" s="6">
        <f t="shared" si="137"/>
        <v>0</v>
      </c>
      <c r="Z84" s="6">
        <f t="shared" si="152"/>
        <v>0</v>
      </c>
      <c r="AA84" s="6">
        <f t="shared" si="153"/>
        <v>0</v>
      </c>
      <c r="AB84" s="178">
        <f t="shared" si="140"/>
        <v>53.292999999999999</v>
      </c>
      <c r="AC84" s="178">
        <f t="shared" si="140"/>
        <v>129.42699999999999</v>
      </c>
      <c r="AD84" s="178">
        <f t="shared" si="140"/>
        <v>476.14600000000002</v>
      </c>
      <c r="AE84" s="178">
        <f t="shared" si="140"/>
        <v>815.56500000000005</v>
      </c>
      <c r="AF84" s="178">
        <f t="shared" si="140"/>
        <v>0</v>
      </c>
      <c r="AG84" s="178">
        <f t="shared" si="140"/>
        <v>0</v>
      </c>
      <c r="AH84" s="178">
        <f t="shared" si="138"/>
        <v>529.43899999999996</v>
      </c>
      <c r="AI84" s="178">
        <f t="shared" si="139"/>
        <v>944.99200000000008</v>
      </c>
      <c r="AJ84" s="7">
        <v>53.262999999999998</v>
      </c>
      <c r="AK84" s="9">
        <v>0.03</v>
      </c>
      <c r="AL84" s="8">
        <v>0</v>
      </c>
      <c r="AM84" s="9">
        <v>129.36699999999999</v>
      </c>
      <c r="AN84" s="9">
        <v>0.06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0</v>
      </c>
      <c r="BX84" s="8">
        <v>0</v>
      </c>
      <c r="BY84" s="8">
        <v>0</v>
      </c>
      <c r="BZ84" s="9">
        <v>474.32900000000001</v>
      </c>
      <c r="CA84" s="9">
        <v>1.8169999999999999</v>
      </c>
      <c r="CB84" s="8">
        <v>0</v>
      </c>
      <c r="CC84" s="9">
        <v>813.74800000000005</v>
      </c>
      <c r="CD84" s="9">
        <v>1.8169999999999999</v>
      </c>
      <c r="CE84" s="8">
        <v>0</v>
      </c>
      <c r="CF84" s="8">
        <v>0</v>
      </c>
      <c r="CG84" s="8">
        <v>0</v>
      </c>
      <c r="CH84" s="8">
        <v>0</v>
      </c>
      <c r="CI84" s="8">
        <v>0</v>
      </c>
      <c r="CJ84" s="8">
        <v>0</v>
      </c>
      <c r="CK84" s="8">
        <v>0</v>
      </c>
      <c r="CL84" s="10">
        <v>0</v>
      </c>
      <c r="CM84" s="10">
        <v>0</v>
      </c>
      <c r="CN84" s="10">
        <v>0</v>
      </c>
      <c r="CO84" s="10">
        <v>0</v>
      </c>
      <c r="CP84" s="10">
        <v>0</v>
      </c>
      <c r="CQ84" s="10">
        <v>0</v>
      </c>
      <c r="CR84" s="10">
        <v>0</v>
      </c>
      <c r="CS84" s="10">
        <v>0</v>
      </c>
      <c r="CT84" s="10">
        <v>0</v>
      </c>
      <c r="CU84" s="10">
        <v>0</v>
      </c>
      <c r="CV84" s="10">
        <v>0</v>
      </c>
      <c r="CW84" s="10">
        <v>0</v>
      </c>
      <c r="CY84" s="12">
        <f t="shared" si="147"/>
        <v>-18.676999999999964</v>
      </c>
      <c r="CZ84" s="13">
        <v>944.99199999999973</v>
      </c>
      <c r="DA84" s="12">
        <f t="shared" ref="DA84:DA99" si="156">AI84-CZ84</f>
        <v>0</v>
      </c>
    </row>
    <row r="85" spans="1:105" ht="18.95" customHeight="1" x14ac:dyDescent="0.4">
      <c r="A85" s="1" t="s">
        <v>178</v>
      </c>
      <c r="B85" s="2" t="s">
        <v>179</v>
      </c>
      <c r="C85" s="3">
        <v>932.17400000000009</v>
      </c>
      <c r="D85" s="4">
        <f>AJ85</f>
        <v>27.023999999999997</v>
      </c>
      <c r="E85" s="4">
        <f>AM85</f>
        <v>62.708999999999989</v>
      </c>
      <c r="F85" s="4">
        <f t="shared" ref="F85:F95" si="157">AP85+AV85+BB85+BH85+BN85+BT85+BZ85+CF85</f>
        <v>886.43000000000029</v>
      </c>
      <c r="G85" s="4">
        <f t="shared" ref="G85:G95" si="158">AS85+AY85+BE85+BK85+BQ85+BW85+CC85+CI85</f>
        <v>1396.4870000000003</v>
      </c>
      <c r="H85" s="4">
        <f t="shared" si="141"/>
        <v>0</v>
      </c>
      <c r="I85" s="4">
        <f t="shared" si="142"/>
        <v>0</v>
      </c>
      <c r="J85" s="4">
        <f t="shared" ref="J85:J100" si="159">D85+F85+H85</f>
        <v>913.45400000000029</v>
      </c>
      <c r="K85" s="4">
        <f t="shared" ref="K85:K100" si="160">E85+G85+I85</f>
        <v>1459.1960000000004</v>
      </c>
      <c r="L85" s="5">
        <f t="shared" si="148"/>
        <v>0</v>
      </c>
      <c r="M85" s="5">
        <f t="shared" si="149"/>
        <v>0</v>
      </c>
      <c r="N85" s="5">
        <f t="shared" si="154"/>
        <v>18.72</v>
      </c>
      <c r="O85" s="5">
        <f t="shared" si="155"/>
        <v>21.1</v>
      </c>
      <c r="P85" s="5">
        <f t="shared" ref="P85:P98" si="161">CM85</f>
        <v>0</v>
      </c>
      <c r="Q85" s="5">
        <f t="shared" ref="Q85:Q98" si="162">CP85</f>
        <v>0</v>
      </c>
      <c r="R85" s="5">
        <f t="shared" si="145"/>
        <v>18.72</v>
      </c>
      <c r="S85" s="5">
        <f t="shared" si="146"/>
        <v>21.1</v>
      </c>
      <c r="T85" s="6">
        <f t="shared" si="134"/>
        <v>0</v>
      </c>
      <c r="U85" s="6">
        <f t="shared" si="135"/>
        <v>0</v>
      </c>
      <c r="V85" s="6">
        <f t="shared" si="150"/>
        <v>0</v>
      </c>
      <c r="W85" s="6">
        <f t="shared" si="151"/>
        <v>0</v>
      </c>
      <c r="X85" s="6">
        <f t="shared" si="136"/>
        <v>0</v>
      </c>
      <c r="Y85" s="6">
        <f t="shared" si="137"/>
        <v>0</v>
      </c>
      <c r="Z85" s="6">
        <f t="shared" si="152"/>
        <v>0</v>
      </c>
      <c r="AA85" s="6">
        <f t="shared" si="153"/>
        <v>0</v>
      </c>
      <c r="AB85" s="178">
        <f>D85+L85+T85</f>
        <v>27.023999999999997</v>
      </c>
      <c r="AC85" s="178">
        <f>E85+M85+U85</f>
        <v>62.708999999999989</v>
      </c>
      <c r="AD85" s="178">
        <f t="shared" si="140"/>
        <v>905.15000000000032</v>
      </c>
      <c r="AE85" s="178">
        <f t="shared" si="140"/>
        <v>1417.5870000000002</v>
      </c>
      <c r="AF85" s="178">
        <f t="shared" si="140"/>
        <v>0</v>
      </c>
      <c r="AG85" s="178">
        <f t="shared" si="140"/>
        <v>0</v>
      </c>
      <c r="AH85" s="178">
        <f t="shared" si="138"/>
        <v>932.17400000000032</v>
      </c>
      <c r="AI85" s="178">
        <f t="shared" si="139"/>
        <v>1480.2960000000003</v>
      </c>
      <c r="AJ85" s="7">
        <v>27.023999999999997</v>
      </c>
      <c r="AK85" s="8">
        <v>0</v>
      </c>
      <c r="AL85" s="8">
        <v>0</v>
      </c>
      <c r="AM85" s="9">
        <v>62.708999999999989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0</v>
      </c>
      <c r="AY85" s="8">
        <v>0</v>
      </c>
      <c r="AZ85" s="8">
        <v>0</v>
      </c>
      <c r="BA85" s="8">
        <v>0</v>
      </c>
      <c r="BB85" s="9">
        <v>0.94899999999999995</v>
      </c>
      <c r="BC85" s="8">
        <v>0</v>
      </c>
      <c r="BD85" s="8">
        <v>0</v>
      </c>
      <c r="BE85" s="9">
        <v>0.94899999999999995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8">
        <v>0</v>
      </c>
      <c r="BP85" s="8">
        <v>0</v>
      </c>
      <c r="BQ85" s="8">
        <v>0</v>
      </c>
      <c r="BR85" s="8">
        <v>0</v>
      </c>
      <c r="BS85" s="8">
        <v>0</v>
      </c>
      <c r="BT85" s="8">
        <v>0</v>
      </c>
      <c r="BU85" s="8">
        <v>0</v>
      </c>
      <c r="BV85" s="8">
        <v>0</v>
      </c>
      <c r="BW85" s="8">
        <v>0</v>
      </c>
      <c r="BX85" s="8">
        <v>0</v>
      </c>
      <c r="BY85" s="8">
        <v>0</v>
      </c>
      <c r="BZ85" s="9">
        <v>885.48100000000034</v>
      </c>
      <c r="CA85" s="9">
        <v>18.72</v>
      </c>
      <c r="CB85" s="8">
        <v>0</v>
      </c>
      <c r="CC85" s="9">
        <v>1395.5380000000002</v>
      </c>
      <c r="CD85" s="9">
        <v>21.1</v>
      </c>
      <c r="CE85" s="8">
        <v>0</v>
      </c>
      <c r="CF85" s="8">
        <v>0</v>
      </c>
      <c r="CG85" s="8">
        <v>0</v>
      </c>
      <c r="CH85" s="8">
        <v>0</v>
      </c>
      <c r="CI85" s="8">
        <v>0</v>
      </c>
      <c r="CJ85" s="8">
        <v>0</v>
      </c>
      <c r="CK85" s="8">
        <v>0</v>
      </c>
      <c r="CL85" s="10">
        <v>0</v>
      </c>
      <c r="CM85" s="10">
        <v>0</v>
      </c>
      <c r="CN85" s="10">
        <v>0</v>
      </c>
      <c r="CO85" s="10">
        <v>0</v>
      </c>
      <c r="CP85" s="10">
        <v>0</v>
      </c>
      <c r="CQ85" s="10">
        <v>0</v>
      </c>
      <c r="CR85" s="10">
        <v>0</v>
      </c>
      <c r="CS85" s="10">
        <v>0</v>
      </c>
      <c r="CT85" s="10">
        <v>0</v>
      </c>
      <c r="CU85" s="10">
        <v>0</v>
      </c>
      <c r="CV85" s="10">
        <v>0</v>
      </c>
      <c r="CW85" s="10">
        <v>0</v>
      </c>
      <c r="CY85" s="12">
        <f t="shared" si="147"/>
        <v>0</v>
      </c>
      <c r="CZ85" s="13">
        <v>1480.2959999999996</v>
      </c>
      <c r="DA85" s="12">
        <f t="shared" si="156"/>
        <v>0</v>
      </c>
    </row>
    <row r="86" spans="1:105" ht="18.95" customHeight="1" x14ac:dyDescent="0.4">
      <c r="A86" s="1" t="s">
        <v>180</v>
      </c>
      <c r="B86" s="2" t="s">
        <v>181</v>
      </c>
      <c r="C86" s="3">
        <v>920.84300000000076</v>
      </c>
      <c r="D86" s="4">
        <f t="shared" ref="D86:D105" si="163">AJ86</f>
        <v>8.6430000000000007</v>
      </c>
      <c r="E86" s="4">
        <f t="shared" ref="E86:E105" si="164">AM86</f>
        <v>20.012000000000008</v>
      </c>
      <c r="F86" s="4">
        <f t="shared" si="157"/>
        <v>858.67100000000005</v>
      </c>
      <c r="G86" s="4">
        <f t="shared" si="158"/>
        <v>1425.33</v>
      </c>
      <c r="H86" s="4">
        <f t="shared" si="141"/>
        <v>0</v>
      </c>
      <c r="I86" s="4">
        <f t="shared" si="142"/>
        <v>0</v>
      </c>
      <c r="J86" s="4">
        <f t="shared" si="159"/>
        <v>867.31400000000008</v>
      </c>
      <c r="K86" s="4">
        <f t="shared" si="160"/>
        <v>1445.3419999999999</v>
      </c>
      <c r="L86" s="5">
        <f t="shared" si="148"/>
        <v>1.2370000000000001</v>
      </c>
      <c r="M86" s="5">
        <f t="shared" si="149"/>
        <v>2.4740000000000002</v>
      </c>
      <c r="N86" s="5">
        <f t="shared" si="154"/>
        <v>20.716999999999999</v>
      </c>
      <c r="O86" s="5">
        <f t="shared" si="155"/>
        <v>41.433999999999997</v>
      </c>
      <c r="P86" s="5">
        <f t="shared" si="161"/>
        <v>0</v>
      </c>
      <c r="Q86" s="5">
        <f t="shared" si="162"/>
        <v>0</v>
      </c>
      <c r="R86" s="5">
        <f t="shared" si="145"/>
        <v>21.954000000000001</v>
      </c>
      <c r="S86" s="5">
        <f t="shared" si="146"/>
        <v>43.908000000000001</v>
      </c>
      <c r="T86" s="6">
        <f t="shared" si="134"/>
        <v>0</v>
      </c>
      <c r="U86" s="6">
        <f t="shared" si="135"/>
        <v>0</v>
      </c>
      <c r="V86" s="6">
        <f t="shared" si="150"/>
        <v>0</v>
      </c>
      <c r="W86" s="6">
        <f t="shared" si="151"/>
        <v>0</v>
      </c>
      <c r="X86" s="6">
        <f t="shared" si="136"/>
        <v>0</v>
      </c>
      <c r="Y86" s="6">
        <f t="shared" si="137"/>
        <v>0</v>
      </c>
      <c r="Z86" s="6">
        <f t="shared" si="152"/>
        <v>0</v>
      </c>
      <c r="AA86" s="6">
        <f t="shared" si="153"/>
        <v>0</v>
      </c>
      <c r="AB86" s="178">
        <f t="shared" ref="AB86:AG101" si="165">D86+L86+T86</f>
        <v>9.8800000000000008</v>
      </c>
      <c r="AC86" s="178">
        <f t="shared" si="165"/>
        <v>22.486000000000008</v>
      </c>
      <c r="AD86" s="178">
        <f t="shared" si="140"/>
        <v>879.38800000000003</v>
      </c>
      <c r="AE86" s="178">
        <f t="shared" si="140"/>
        <v>1466.7639999999999</v>
      </c>
      <c r="AF86" s="178">
        <f t="shared" si="140"/>
        <v>0</v>
      </c>
      <c r="AG86" s="178">
        <f t="shared" si="140"/>
        <v>0</v>
      </c>
      <c r="AH86" s="178">
        <f t="shared" si="138"/>
        <v>889.26800000000003</v>
      </c>
      <c r="AI86" s="178">
        <f t="shared" si="139"/>
        <v>1489.25</v>
      </c>
      <c r="AJ86" s="7">
        <v>8.6430000000000007</v>
      </c>
      <c r="AK86" s="9">
        <v>1.2370000000000001</v>
      </c>
      <c r="AL86" s="8">
        <v>0</v>
      </c>
      <c r="AM86" s="9">
        <v>20.012000000000008</v>
      </c>
      <c r="AN86" s="9">
        <v>2.4740000000000002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9">
        <v>858.67100000000005</v>
      </c>
      <c r="CA86" s="9">
        <v>20.716999999999999</v>
      </c>
      <c r="CB86" s="8">
        <v>0</v>
      </c>
      <c r="CC86" s="9">
        <v>1425.33</v>
      </c>
      <c r="CD86" s="9">
        <v>41.433999999999997</v>
      </c>
      <c r="CE86" s="8">
        <v>0</v>
      </c>
      <c r="CF86" s="8">
        <v>0</v>
      </c>
      <c r="CG86" s="8">
        <v>0</v>
      </c>
      <c r="CH86" s="8">
        <v>0</v>
      </c>
      <c r="CI86" s="8">
        <v>0</v>
      </c>
      <c r="CJ86" s="8">
        <v>0</v>
      </c>
      <c r="CK86" s="8">
        <v>0</v>
      </c>
      <c r="CL86" s="10">
        <v>0</v>
      </c>
      <c r="CM86" s="10">
        <v>0</v>
      </c>
      <c r="CN86" s="10">
        <v>0</v>
      </c>
      <c r="CO86" s="10">
        <v>0</v>
      </c>
      <c r="CP86" s="10">
        <v>0</v>
      </c>
      <c r="CQ86" s="10">
        <v>0</v>
      </c>
      <c r="CR86" s="10">
        <v>0</v>
      </c>
      <c r="CS86" s="10">
        <v>0</v>
      </c>
      <c r="CT86" s="10">
        <v>0</v>
      </c>
      <c r="CU86" s="10">
        <v>0</v>
      </c>
      <c r="CV86" s="10">
        <v>0</v>
      </c>
      <c r="CW86" s="10">
        <v>0</v>
      </c>
      <c r="CY86" s="12">
        <f>C86-AH86</f>
        <v>31.575000000000728</v>
      </c>
      <c r="CZ86" s="13">
        <v>1489.2500000000005</v>
      </c>
      <c r="DA86" s="12">
        <f t="shared" si="156"/>
        <v>0</v>
      </c>
    </row>
    <row r="87" spans="1:105" ht="18.95" customHeight="1" x14ac:dyDescent="0.4">
      <c r="A87" s="1" t="s">
        <v>182</v>
      </c>
      <c r="B87" s="2" t="s">
        <v>183</v>
      </c>
      <c r="C87" s="3">
        <v>480.84300000000007</v>
      </c>
      <c r="D87" s="4">
        <f t="shared" si="163"/>
        <v>37.282000000000011</v>
      </c>
      <c r="E87" s="4">
        <f t="shared" si="164"/>
        <v>94.679000000000002</v>
      </c>
      <c r="F87" s="4">
        <f t="shared" si="157"/>
        <v>393.84800000000001</v>
      </c>
      <c r="G87" s="4">
        <f t="shared" si="158"/>
        <v>698.55700000000024</v>
      </c>
      <c r="H87" s="4">
        <f t="shared" si="141"/>
        <v>0</v>
      </c>
      <c r="I87" s="4">
        <f t="shared" si="142"/>
        <v>0</v>
      </c>
      <c r="J87" s="4">
        <f t="shared" si="159"/>
        <v>431.13</v>
      </c>
      <c r="K87" s="4">
        <f t="shared" si="160"/>
        <v>793.23600000000022</v>
      </c>
      <c r="L87" s="5">
        <f t="shared" si="148"/>
        <v>0</v>
      </c>
      <c r="M87" s="5">
        <f t="shared" si="149"/>
        <v>0</v>
      </c>
      <c r="N87" s="5">
        <f t="shared" si="154"/>
        <v>49.712999999999994</v>
      </c>
      <c r="O87" s="5">
        <f t="shared" si="155"/>
        <v>56.282999999999994</v>
      </c>
      <c r="P87" s="5">
        <f t="shared" si="161"/>
        <v>0</v>
      </c>
      <c r="Q87" s="5">
        <f t="shared" si="162"/>
        <v>0</v>
      </c>
      <c r="R87" s="5">
        <f t="shared" si="145"/>
        <v>49.712999999999994</v>
      </c>
      <c r="S87" s="5">
        <f t="shared" si="146"/>
        <v>56.282999999999994</v>
      </c>
      <c r="T87" s="6">
        <f t="shared" si="134"/>
        <v>0</v>
      </c>
      <c r="U87" s="6">
        <f t="shared" si="135"/>
        <v>0</v>
      </c>
      <c r="V87" s="6">
        <f t="shared" si="150"/>
        <v>0</v>
      </c>
      <c r="W87" s="6">
        <f t="shared" si="151"/>
        <v>0</v>
      </c>
      <c r="X87" s="6">
        <f t="shared" si="136"/>
        <v>0</v>
      </c>
      <c r="Y87" s="6">
        <f t="shared" si="137"/>
        <v>0</v>
      </c>
      <c r="Z87" s="6">
        <f t="shared" si="152"/>
        <v>0</v>
      </c>
      <c r="AA87" s="6">
        <f t="shared" si="153"/>
        <v>0</v>
      </c>
      <c r="AB87" s="178">
        <f t="shared" si="165"/>
        <v>37.282000000000011</v>
      </c>
      <c r="AC87" s="178">
        <f t="shared" si="165"/>
        <v>94.679000000000002</v>
      </c>
      <c r="AD87" s="178">
        <f t="shared" si="140"/>
        <v>443.56100000000004</v>
      </c>
      <c r="AE87" s="178">
        <f t="shared" si="140"/>
        <v>754.84000000000026</v>
      </c>
      <c r="AF87" s="178">
        <f t="shared" si="140"/>
        <v>0</v>
      </c>
      <c r="AG87" s="178">
        <f t="shared" si="140"/>
        <v>0</v>
      </c>
      <c r="AH87" s="178">
        <f t="shared" si="138"/>
        <v>480.84300000000007</v>
      </c>
      <c r="AI87" s="178">
        <f t="shared" si="139"/>
        <v>849.51900000000023</v>
      </c>
      <c r="AJ87" s="7">
        <v>37.282000000000011</v>
      </c>
      <c r="AK87" s="8">
        <v>0</v>
      </c>
      <c r="AL87" s="8">
        <v>0</v>
      </c>
      <c r="AM87" s="9">
        <v>94.679000000000002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0</v>
      </c>
      <c r="BA87" s="8">
        <v>0</v>
      </c>
      <c r="BB87" s="9">
        <v>2.036</v>
      </c>
      <c r="BC87" s="8">
        <v>0</v>
      </c>
      <c r="BD87" s="8">
        <v>0</v>
      </c>
      <c r="BE87" s="9">
        <v>2.036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0</v>
      </c>
      <c r="BY87" s="8">
        <v>0</v>
      </c>
      <c r="BZ87" s="9">
        <v>385.11700000000002</v>
      </c>
      <c r="CA87" s="9">
        <v>49.712999999999994</v>
      </c>
      <c r="CB87" s="8">
        <v>0</v>
      </c>
      <c r="CC87" s="9">
        <v>682.43600000000026</v>
      </c>
      <c r="CD87" s="9">
        <v>56.282999999999994</v>
      </c>
      <c r="CE87" s="8">
        <v>0</v>
      </c>
      <c r="CF87" s="9">
        <v>6.6950000000000003</v>
      </c>
      <c r="CG87" s="8">
        <v>0</v>
      </c>
      <c r="CH87" s="8">
        <v>0</v>
      </c>
      <c r="CI87" s="9">
        <v>14.085000000000001</v>
      </c>
      <c r="CJ87" s="8">
        <v>0</v>
      </c>
      <c r="CK87" s="8">
        <v>0</v>
      </c>
      <c r="CL87" s="10">
        <v>0</v>
      </c>
      <c r="CM87" s="10">
        <v>0</v>
      </c>
      <c r="CN87" s="10">
        <v>0</v>
      </c>
      <c r="CO87" s="10">
        <v>0</v>
      </c>
      <c r="CP87" s="10">
        <v>0</v>
      </c>
      <c r="CQ87" s="10">
        <v>0</v>
      </c>
      <c r="CR87" s="10">
        <v>0</v>
      </c>
      <c r="CS87" s="10">
        <v>0</v>
      </c>
      <c r="CT87" s="10">
        <v>0</v>
      </c>
      <c r="CU87" s="10">
        <v>0</v>
      </c>
      <c r="CV87" s="10">
        <v>0</v>
      </c>
      <c r="CW87" s="10">
        <v>0</v>
      </c>
      <c r="CY87" s="12">
        <f t="shared" ref="CY87:CY101" si="166">C87-AH87</f>
        <v>0</v>
      </c>
      <c r="CZ87" s="13">
        <v>849.5190000000008</v>
      </c>
      <c r="DA87" s="12">
        <f t="shared" si="156"/>
        <v>0</v>
      </c>
    </row>
    <row r="88" spans="1:105" ht="18.95" customHeight="1" x14ac:dyDescent="0.4">
      <c r="A88" s="1" t="s">
        <v>184</v>
      </c>
      <c r="B88" s="2" t="s">
        <v>185</v>
      </c>
      <c r="C88" s="3">
        <v>776.93399999999997</v>
      </c>
      <c r="D88" s="4">
        <f t="shared" si="163"/>
        <v>26.563999999999997</v>
      </c>
      <c r="E88" s="4">
        <f t="shared" si="164"/>
        <v>53.692999999999998</v>
      </c>
      <c r="F88" s="4">
        <f t="shared" si="157"/>
        <v>744.36999999999989</v>
      </c>
      <c r="G88" s="4">
        <f t="shared" si="158"/>
        <v>976.96199999999976</v>
      </c>
      <c r="H88" s="4">
        <f t="shared" si="141"/>
        <v>0</v>
      </c>
      <c r="I88" s="4">
        <f t="shared" si="142"/>
        <v>0</v>
      </c>
      <c r="J88" s="4">
        <f t="shared" si="159"/>
        <v>770.93399999999986</v>
      </c>
      <c r="K88" s="4">
        <f t="shared" si="160"/>
        <v>1030.6549999999997</v>
      </c>
      <c r="L88" s="5">
        <f t="shared" si="148"/>
        <v>0</v>
      </c>
      <c r="M88" s="5">
        <f t="shared" si="149"/>
        <v>0</v>
      </c>
      <c r="N88" s="5">
        <f t="shared" si="154"/>
        <v>6</v>
      </c>
      <c r="O88" s="5">
        <f t="shared" si="155"/>
        <v>12</v>
      </c>
      <c r="P88" s="5">
        <f t="shared" si="161"/>
        <v>0</v>
      </c>
      <c r="Q88" s="5">
        <f t="shared" si="162"/>
        <v>0</v>
      </c>
      <c r="R88" s="5">
        <f t="shared" si="145"/>
        <v>6</v>
      </c>
      <c r="S88" s="5">
        <f t="shared" si="146"/>
        <v>12</v>
      </c>
      <c r="T88" s="6">
        <f t="shared" si="134"/>
        <v>0</v>
      </c>
      <c r="U88" s="6">
        <f t="shared" si="135"/>
        <v>0</v>
      </c>
      <c r="V88" s="6">
        <f t="shared" si="150"/>
        <v>0</v>
      </c>
      <c r="W88" s="6">
        <f t="shared" si="151"/>
        <v>0</v>
      </c>
      <c r="X88" s="6">
        <f>CN88</f>
        <v>0</v>
      </c>
      <c r="Y88" s="6">
        <f>CQ88</f>
        <v>0</v>
      </c>
      <c r="Z88" s="6">
        <f t="shared" si="152"/>
        <v>0</v>
      </c>
      <c r="AA88" s="6">
        <f t="shared" si="153"/>
        <v>0</v>
      </c>
      <c r="AB88" s="178">
        <f t="shared" si="165"/>
        <v>26.563999999999997</v>
      </c>
      <c r="AC88" s="178">
        <f t="shared" si="165"/>
        <v>53.692999999999998</v>
      </c>
      <c r="AD88" s="178">
        <f t="shared" si="140"/>
        <v>750.36999999999989</v>
      </c>
      <c r="AE88" s="178">
        <f t="shared" si="140"/>
        <v>988.96199999999976</v>
      </c>
      <c r="AF88" s="178">
        <f t="shared" si="140"/>
        <v>0</v>
      </c>
      <c r="AG88" s="178">
        <f t="shared" si="140"/>
        <v>0</v>
      </c>
      <c r="AH88" s="178">
        <f t="shared" si="138"/>
        <v>776.93399999999986</v>
      </c>
      <c r="AI88" s="178">
        <f t="shared" si="139"/>
        <v>1042.6549999999997</v>
      </c>
      <c r="AJ88" s="7">
        <v>26.563999999999997</v>
      </c>
      <c r="AK88" s="8">
        <v>0</v>
      </c>
      <c r="AL88" s="8">
        <v>0</v>
      </c>
      <c r="AM88" s="9">
        <v>53.692999999999998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9">
        <v>158.715</v>
      </c>
      <c r="BC88" s="8">
        <v>0</v>
      </c>
      <c r="BD88" s="8">
        <v>0</v>
      </c>
      <c r="BE88" s="9">
        <v>160.715</v>
      </c>
      <c r="BF88" s="8">
        <v>0</v>
      </c>
      <c r="BG88" s="8">
        <v>0</v>
      </c>
      <c r="BH88" s="9">
        <v>4.6130000000000004</v>
      </c>
      <c r="BI88" s="8">
        <v>0</v>
      </c>
      <c r="BJ88" s="8">
        <v>0</v>
      </c>
      <c r="BK88" s="9">
        <v>4.6130000000000004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9">
        <v>581.04199999999992</v>
      </c>
      <c r="CA88" s="9">
        <v>6</v>
      </c>
      <c r="CB88" s="8">
        <v>0</v>
      </c>
      <c r="CC88" s="9">
        <v>811.63399999999979</v>
      </c>
      <c r="CD88" s="9">
        <v>12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10">
        <v>0</v>
      </c>
      <c r="CM88" s="10">
        <v>0</v>
      </c>
      <c r="CN88" s="10">
        <v>0</v>
      </c>
      <c r="CO88" s="10">
        <v>0</v>
      </c>
      <c r="CP88" s="10">
        <v>0</v>
      </c>
      <c r="CQ88" s="10">
        <v>0</v>
      </c>
      <c r="CR88" s="10">
        <v>0</v>
      </c>
      <c r="CS88" s="10">
        <v>0</v>
      </c>
      <c r="CT88" s="10">
        <v>0</v>
      </c>
      <c r="CU88" s="10">
        <v>0</v>
      </c>
      <c r="CV88" s="10">
        <v>0</v>
      </c>
      <c r="CW88" s="10">
        <v>0</v>
      </c>
      <c r="CY88" s="12">
        <f t="shared" si="166"/>
        <v>0</v>
      </c>
      <c r="CZ88" s="13">
        <v>1042.655</v>
      </c>
      <c r="DA88" s="12">
        <f t="shared" si="156"/>
        <v>0</v>
      </c>
    </row>
    <row r="89" spans="1:105" ht="18.95" customHeight="1" x14ac:dyDescent="0.4">
      <c r="A89" s="1" t="s">
        <v>186</v>
      </c>
      <c r="B89" s="2" t="s">
        <v>187</v>
      </c>
      <c r="C89" s="3">
        <v>370.75699999999983</v>
      </c>
      <c r="D89" s="4">
        <f t="shared" si="163"/>
        <v>5.8020000000000005</v>
      </c>
      <c r="E89" s="4">
        <f t="shared" si="164"/>
        <v>13.824000000000002</v>
      </c>
      <c r="F89" s="4">
        <f t="shared" si="157"/>
        <v>307.40599999999995</v>
      </c>
      <c r="G89" s="4">
        <f t="shared" si="158"/>
        <v>446.06900000000002</v>
      </c>
      <c r="H89" s="4">
        <f t="shared" si="141"/>
        <v>0</v>
      </c>
      <c r="I89" s="4">
        <f t="shared" si="142"/>
        <v>0</v>
      </c>
      <c r="J89" s="4">
        <f t="shared" si="159"/>
        <v>313.20799999999997</v>
      </c>
      <c r="K89" s="4">
        <f t="shared" si="160"/>
        <v>459.89300000000003</v>
      </c>
      <c r="L89" s="5">
        <f t="shared" si="148"/>
        <v>42.939000000000007</v>
      </c>
      <c r="M89" s="5">
        <f t="shared" si="149"/>
        <v>133.18599999999998</v>
      </c>
      <c r="N89" s="5">
        <f t="shared" si="154"/>
        <v>14.61</v>
      </c>
      <c r="O89" s="5">
        <f t="shared" si="155"/>
        <v>32.162999999999997</v>
      </c>
      <c r="P89" s="5">
        <f t="shared" si="161"/>
        <v>0</v>
      </c>
      <c r="Q89" s="5">
        <f t="shared" si="162"/>
        <v>0</v>
      </c>
      <c r="R89" s="5">
        <f t="shared" si="145"/>
        <v>57.549000000000007</v>
      </c>
      <c r="S89" s="5">
        <f t="shared" si="146"/>
        <v>165.34899999999999</v>
      </c>
      <c r="T89" s="6">
        <f t="shared" si="134"/>
        <v>0</v>
      </c>
      <c r="U89" s="6">
        <f t="shared" si="135"/>
        <v>0</v>
      </c>
      <c r="V89" s="6">
        <f t="shared" si="150"/>
        <v>0</v>
      </c>
      <c r="W89" s="6">
        <f t="shared" si="151"/>
        <v>0</v>
      </c>
      <c r="X89" s="6">
        <f t="shared" ref="X89:X98" si="167">CN89</f>
        <v>0</v>
      </c>
      <c r="Y89" s="6">
        <f t="shared" ref="Y89:Y98" si="168">CQ89</f>
        <v>0</v>
      </c>
      <c r="Z89" s="6">
        <f t="shared" si="152"/>
        <v>0</v>
      </c>
      <c r="AA89" s="6">
        <f t="shared" si="153"/>
        <v>0</v>
      </c>
      <c r="AB89" s="178">
        <f t="shared" si="165"/>
        <v>48.741000000000007</v>
      </c>
      <c r="AC89" s="178">
        <f t="shared" si="165"/>
        <v>147.01</v>
      </c>
      <c r="AD89" s="178">
        <f t="shared" si="140"/>
        <v>322.01599999999996</v>
      </c>
      <c r="AE89" s="178">
        <f t="shared" si="140"/>
        <v>478.23200000000003</v>
      </c>
      <c r="AF89" s="178">
        <f t="shared" si="140"/>
        <v>0</v>
      </c>
      <c r="AG89" s="178">
        <f t="shared" si="140"/>
        <v>0</v>
      </c>
      <c r="AH89" s="178">
        <f t="shared" si="138"/>
        <v>370.75699999999995</v>
      </c>
      <c r="AI89" s="178">
        <f t="shared" si="139"/>
        <v>625.24199999999996</v>
      </c>
      <c r="AJ89" s="7">
        <v>5.8020000000000005</v>
      </c>
      <c r="AK89" s="9">
        <v>42.939000000000007</v>
      </c>
      <c r="AL89" s="8">
        <v>0</v>
      </c>
      <c r="AM89" s="9">
        <v>13.824000000000002</v>
      </c>
      <c r="AN89" s="9">
        <v>133.18599999999998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9">
        <v>0.93300000000000005</v>
      </c>
      <c r="BC89" s="8">
        <v>0</v>
      </c>
      <c r="BD89" s="8">
        <v>0</v>
      </c>
      <c r="BE89" s="9">
        <v>0.93300000000000005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9">
        <v>306.47299999999996</v>
      </c>
      <c r="CA89" s="9">
        <v>14.61</v>
      </c>
      <c r="CB89" s="8">
        <v>0</v>
      </c>
      <c r="CC89" s="9">
        <v>445.13600000000002</v>
      </c>
      <c r="CD89" s="9">
        <v>32.162999999999997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10">
        <v>0</v>
      </c>
      <c r="CM89" s="10">
        <v>0</v>
      </c>
      <c r="CN89" s="10">
        <v>0</v>
      </c>
      <c r="CO89" s="10">
        <v>0</v>
      </c>
      <c r="CP89" s="10">
        <v>0</v>
      </c>
      <c r="CQ89" s="10">
        <v>0</v>
      </c>
      <c r="CR89" s="10">
        <v>0</v>
      </c>
      <c r="CS89" s="10">
        <v>0</v>
      </c>
      <c r="CT89" s="10">
        <v>0</v>
      </c>
      <c r="CU89" s="10">
        <v>0</v>
      </c>
      <c r="CV89" s="10">
        <v>0</v>
      </c>
      <c r="CW89" s="10">
        <v>0</v>
      </c>
      <c r="CY89" s="12">
        <f t="shared" si="166"/>
        <v>0</v>
      </c>
      <c r="CZ89" s="13">
        <v>625.24200000000008</v>
      </c>
      <c r="DA89" s="12">
        <f t="shared" si="156"/>
        <v>0</v>
      </c>
    </row>
    <row r="90" spans="1:105" ht="18.95" customHeight="1" x14ac:dyDescent="0.4">
      <c r="A90" s="1" t="s">
        <v>188</v>
      </c>
      <c r="B90" s="2" t="s">
        <v>189</v>
      </c>
      <c r="C90" s="3">
        <v>591.95600000000013</v>
      </c>
      <c r="D90" s="4">
        <f t="shared" si="163"/>
        <v>17.681000000000001</v>
      </c>
      <c r="E90" s="4">
        <f t="shared" si="164"/>
        <v>35.457000000000001</v>
      </c>
      <c r="F90" s="4">
        <f t="shared" si="157"/>
        <v>574.2750000000002</v>
      </c>
      <c r="G90" s="4">
        <f t="shared" si="158"/>
        <v>878.06899999999996</v>
      </c>
      <c r="H90" s="4">
        <f t="shared" si="141"/>
        <v>0</v>
      </c>
      <c r="I90" s="4">
        <f t="shared" si="142"/>
        <v>0</v>
      </c>
      <c r="J90" s="4">
        <f t="shared" si="159"/>
        <v>591.95600000000024</v>
      </c>
      <c r="K90" s="4">
        <f t="shared" si="160"/>
        <v>913.52599999999995</v>
      </c>
      <c r="L90" s="5">
        <f t="shared" si="148"/>
        <v>0</v>
      </c>
      <c r="M90" s="5">
        <f t="shared" si="149"/>
        <v>0</v>
      </c>
      <c r="N90" s="5">
        <f t="shared" si="154"/>
        <v>0</v>
      </c>
      <c r="O90" s="5">
        <f t="shared" si="155"/>
        <v>0</v>
      </c>
      <c r="P90" s="5">
        <f t="shared" si="161"/>
        <v>0</v>
      </c>
      <c r="Q90" s="5">
        <f t="shared" si="162"/>
        <v>0</v>
      </c>
      <c r="R90" s="5">
        <f t="shared" si="145"/>
        <v>0</v>
      </c>
      <c r="S90" s="5">
        <f t="shared" si="146"/>
        <v>0</v>
      </c>
      <c r="T90" s="6">
        <f t="shared" si="134"/>
        <v>0</v>
      </c>
      <c r="U90" s="6">
        <f t="shared" si="135"/>
        <v>0</v>
      </c>
      <c r="V90" s="6">
        <f t="shared" si="150"/>
        <v>0</v>
      </c>
      <c r="W90" s="6">
        <f t="shared" si="151"/>
        <v>0</v>
      </c>
      <c r="X90" s="6">
        <f t="shared" si="167"/>
        <v>0</v>
      </c>
      <c r="Y90" s="6">
        <f t="shared" si="168"/>
        <v>0</v>
      </c>
      <c r="Z90" s="6">
        <f t="shared" si="152"/>
        <v>0</v>
      </c>
      <c r="AA90" s="6">
        <f t="shared" si="153"/>
        <v>0</v>
      </c>
      <c r="AB90" s="178">
        <f t="shared" si="165"/>
        <v>17.681000000000001</v>
      </c>
      <c r="AC90" s="178">
        <f t="shared" si="165"/>
        <v>35.457000000000001</v>
      </c>
      <c r="AD90" s="178">
        <f t="shared" si="140"/>
        <v>574.2750000000002</v>
      </c>
      <c r="AE90" s="178">
        <f t="shared" si="140"/>
        <v>878.06899999999996</v>
      </c>
      <c r="AF90" s="178">
        <f t="shared" si="140"/>
        <v>0</v>
      </c>
      <c r="AG90" s="178">
        <f t="shared" si="140"/>
        <v>0</v>
      </c>
      <c r="AH90" s="178">
        <f t="shared" si="138"/>
        <v>591.95600000000024</v>
      </c>
      <c r="AI90" s="178">
        <f t="shared" si="139"/>
        <v>913.52599999999995</v>
      </c>
      <c r="AJ90" s="7">
        <v>17.681000000000001</v>
      </c>
      <c r="AK90" s="8">
        <v>0</v>
      </c>
      <c r="AL90" s="8">
        <v>0</v>
      </c>
      <c r="AM90" s="9">
        <v>35.457000000000001</v>
      </c>
      <c r="AN90" s="8">
        <v>0</v>
      </c>
      <c r="AO90" s="8">
        <v>0</v>
      </c>
      <c r="AP90" s="8">
        <v>0</v>
      </c>
      <c r="AQ90" s="8">
        <v>0</v>
      </c>
      <c r="AR90" s="8">
        <v>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0</v>
      </c>
      <c r="AY90" s="8">
        <v>0</v>
      </c>
      <c r="AZ90" s="8">
        <v>0</v>
      </c>
      <c r="BA90" s="8">
        <v>0</v>
      </c>
      <c r="BB90" s="8">
        <v>0</v>
      </c>
      <c r="BC90" s="8">
        <v>0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8">
        <v>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0</v>
      </c>
      <c r="BX90" s="8">
        <v>0</v>
      </c>
      <c r="BY90" s="8">
        <v>0</v>
      </c>
      <c r="BZ90" s="9">
        <v>574.2750000000002</v>
      </c>
      <c r="CA90" s="8">
        <v>0</v>
      </c>
      <c r="CB90" s="8">
        <v>0</v>
      </c>
      <c r="CC90" s="9">
        <v>878.06899999999996</v>
      </c>
      <c r="CD90" s="8">
        <v>0</v>
      </c>
      <c r="CE90" s="8">
        <v>0</v>
      </c>
      <c r="CF90" s="8">
        <v>0</v>
      </c>
      <c r="CG90" s="8">
        <v>0</v>
      </c>
      <c r="CH90" s="8">
        <v>0</v>
      </c>
      <c r="CI90" s="8">
        <v>0</v>
      </c>
      <c r="CJ90" s="8">
        <v>0</v>
      </c>
      <c r="CK90" s="8">
        <v>0</v>
      </c>
      <c r="CL90" s="10">
        <v>0</v>
      </c>
      <c r="CM90" s="10">
        <v>0</v>
      </c>
      <c r="CN90" s="10">
        <v>0</v>
      </c>
      <c r="CO90" s="10">
        <v>0</v>
      </c>
      <c r="CP90" s="10">
        <v>0</v>
      </c>
      <c r="CQ90" s="10">
        <v>0</v>
      </c>
      <c r="CR90" s="10">
        <v>0</v>
      </c>
      <c r="CS90" s="10">
        <v>0</v>
      </c>
      <c r="CT90" s="10">
        <v>0</v>
      </c>
      <c r="CU90" s="10">
        <v>0</v>
      </c>
      <c r="CV90" s="10">
        <v>0</v>
      </c>
      <c r="CW90" s="10">
        <v>0</v>
      </c>
      <c r="CY90" s="12">
        <f t="shared" si="166"/>
        <v>0</v>
      </c>
      <c r="CZ90" s="13">
        <v>913.52600000000007</v>
      </c>
      <c r="DA90" s="12">
        <f t="shared" si="156"/>
        <v>0</v>
      </c>
    </row>
    <row r="91" spans="1:105" ht="18.95" customHeight="1" x14ac:dyDescent="0.4">
      <c r="A91" s="1" t="s">
        <v>190</v>
      </c>
      <c r="B91" s="2" t="s">
        <v>191</v>
      </c>
      <c r="C91" s="3">
        <v>424.27400000000011</v>
      </c>
      <c r="D91" s="4">
        <f t="shared" si="163"/>
        <v>47.375</v>
      </c>
      <c r="E91" s="4">
        <f t="shared" si="164"/>
        <v>189.17999999999995</v>
      </c>
      <c r="F91" s="4">
        <f t="shared" si="157"/>
        <v>375.72100000000006</v>
      </c>
      <c r="G91" s="4">
        <f t="shared" si="158"/>
        <v>517.23699999999997</v>
      </c>
      <c r="H91" s="4">
        <f t="shared" si="141"/>
        <v>0</v>
      </c>
      <c r="I91" s="4">
        <f t="shared" si="142"/>
        <v>0</v>
      </c>
      <c r="J91" s="4">
        <f t="shared" si="159"/>
        <v>423.09600000000006</v>
      </c>
      <c r="K91" s="4">
        <f t="shared" si="160"/>
        <v>706.41699999999992</v>
      </c>
      <c r="L91" s="5">
        <f t="shared" si="148"/>
        <v>0.56699999999999995</v>
      </c>
      <c r="M91" s="5">
        <f t="shared" si="149"/>
        <v>1.7010000000000001</v>
      </c>
      <c r="N91" s="5">
        <f t="shared" si="154"/>
        <v>0.61099999999999999</v>
      </c>
      <c r="O91" s="5">
        <f t="shared" si="155"/>
        <v>1.833</v>
      </c>
      <c r="P91" s="5">
        <f t="shared" si="161"/>
        <v>0</v>
      </c>
      <c r="Q91" s="5">
        <f t="shared" si="162"/>
        <v>0</v>
      </c>
      <c r="R91" s="5">
        <f t="shared" si="145"/>
        <v>1.1779999999999999</v>
      </c>
      <c r="S91" s="5">
        <f t="shared" si="146"/>
        <v>3.5339999999999998</v>
      </c>
      <c r="T91" s="6">
        <f>AL91</f>
        <v>0</v>
      </c>
      <c r="U91" s="6">
        <f>AO91</f>
        <v>0</v>
      </c>
      <c r="V91" s="6">
        <f t="shared" si="150"/>
        <v>0</v>
      </c>
      <c r="W91" s="6">
        <f t="shared" si="151"/>
        <v>0</v>
      </c>
      <c r="X91" s="6">
        <f t="shared" si="167"/>
        <v>0</v>
      </c>
      <c r="Y91" s="6">
        <f t="shared" si="168"/>
        <v>0</v>
      </c>
      <c r="Z91" s="6">
        <f t="shared" si="152"/>
        <v>0</v>
      </c>
      <c r="AA91" s="6">
        <f t="shared" si="153"/>
        <v>0</v>
      </c>
      <c r="AB91" s="178">
        <f t="shared" si="165"/>
        <v>47.942</v>
      </c>
      <c r="AC91" s="178">
        <f t="shared" si="165"/>
        <v>190.88099999999994</v>
      </c>
      <c r="AD91" s="178">
        <f t="shared" si="165"/>
        <v>376.33200000000005</v>
      </c>
      <c r="AE91" s="178">
        <f t="shared" si="165"/>
        <v>519.06999999999994</v>
      </c>
      <c r="AF91" s="178">
        <f t="shared" si="165"/>
        <v>0</v>
      </c>
      <c r="AG91" s="178">
        <f t="shared" si="165"/>
        <v>0</v>
      </c>
      <c r="AH91" s="178">
        <f t="shared" si="138"/>
        <v>424.27400000000006</v>
      </c>
      <c r="AI91" s="178">
        <f t="shared" si="139"/>
        <v>709.95099999999991</v>
      </c>
      <c r="AJ91" s="7">
        <v>47.375</v>
      </c>
      <c r="AK91" s="9">
        <v>0.56699999999999995</v>
      </c>
      <c r="AL91" s="8">
        <v>0</v>
      </c>
      <c r="AM91" s="9">
        <v>189.17999999999995</v>
      </c>
      <c r="AN91" s="9">
        <v>1.7010000000000001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9">
        <v>13.690999999999999</v>
      </c>
      <c r="BC91" s="8">
        <v>0</v>
      </c>
      <c r="BD91" s="8">
        <v>0</v>
      </c>
      <c r="BE91" s="9">
        <v>13.690999999999999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9">
        <v>362.03000000000009</v>
      </c>
      <c r="CA91" s="9">
        <v>0.61099999999999999</v>
      </c>
      <c r="CB91" s="8">
        <v>0</v>
      </c>
      <c r="CC91" s="9">
        <v>503.54599999999994</v>
      </c>
      <c r="CD91" s="9">
        <v>1.833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10">
        <v>0</v>
      </c>
      <c r="CM91" s="10">
        <v>0</v>
      </c>
      <c r="CN91" s="10">
        <v>0</v>
      </c>
      <c r="CO91" s="10">
        <v>0</v>
      </c>
      <c r="CP91" s="10">
        <v>0</v>
      </c>
      <c r="CQ91" s="10">
        <v>0</v>
      </c>
      <c r="CR91" s="10">
        <v>0</v>
      </c>
      <c r="CS91" s="10">
        <v>0</v>
      </c>
      <c r="CT91" s="10">
        <v>0</v>
      </c>
      <c r="CU91" s="10">
        <v>0</v>
      </c>
      <c r="CV91" s="10">
        <v>0</v>
      </c>
      <c r="CW91" s="10">
        <v>0</v>
      </c>
      <c r="CY91" s="12">
        <f t="shared" si="166"/>
        <v>0</v>
      </c>
      <c r="CZ91" s="13">
        <v>709.95099999999968</v>
      </c>
      <c r="DA91" s="12">
        <f t="shared" si="156"/>
        <v>0</v>
      </c>
    </row>
    <row r="92" spans="1:105" ht="18.95" customHeight="1" x14ac:dyDescent="0.4">
      <c r="A92" s="1" t="s">
        <v>192</v>
      </c>
      <c r="B92" s="2" t="s">
        <v>193</v>
      </c>
      <c r="C92" s="3">
        <v>584.56900000000019</v>
      </c>
      <c r="D92" s="4">
        <f t="shared" si="163"/>
        <v>8.81</v>
      </c>
      <c r="E92" s="4">
        <f t="shared" si="164"/>
        <v>9.4599999999999991</v>
      </c>
      <c r="F92" s="4">
        <f t="shared" si="157"/>
        <v>575.75900000000001</v>
      </c>
      <c r="G92" s="4">
        <f t="shared" si="158"/>
        <v>669.89300000000003</v>
      </c>
      <c r="H92" s="4">
        <f>CL92</f>
        <v>0</v>
      </c>
      <c r="I92" s="4">
        <f>CO92</f>
        <v>0</v>
      </c>
      <c r="J92" s="4">
        <f t="shared" si="159"/>
        <v>584.56899999999996</v>
      </c>
      <c r="K92" s="4">
        <f t="shared" si="160"/>
        <v>679.35300000000007</v>
      </c>
      <c r="L92" s="5">
        <f t="shared" si="148"/>
        <v>0</v>
      </c>
      <c r="M92" s="5">
        <f t="shared" si="149"/>
        <v>0</v>
      </c>
      <c r="N92" s="5">
        <f t="shared" si="154"/>
        <v>0</v>
      </c>
      <c r="O92" s="5">
        <f t="shared" si="155"/>
        <v>0</v>
      </c>
      <c r="P92" s="5">
        <f t="shared" si="161"/>
        <v>0</v>
      </c>
      <c r="Q92" s="5">
        <f t="shared" si="162"/>
        <v>0</v>
      </c>
      <c r="R92" s="5">
        <f t="shared" si="145"/>
        <v>0</v>
      </c>
      <c r="S92" s="5">
        <f t="shared" si="146"/>
        <v>0</v>
      </c>
      <c r="T92" s="6">
        <f t="shared" ref="T92:T105" si="169">AL92</f>
        <v>0</v>
      </c>
      <c r="U92" s="6">
        <f t="shared" ref="U92:U105" si="170">AO92</f>
        <v>0</v>
      </c>
      <c r="V92" s="6">
        <f>AR92+AX92+BD92+BJ92+BP92+BV92+CB92+CH92</f>
        <v>0</v>
      </c>
      <c r="W92" s="6">
        <f>AU92+BA92+BG92+BM92+BS92+BY92+CE92+CE92+CK92</f>
        <v>0</v>
      </c>
      <c r="X92" s="6">
        <f t="shared" si="167"/>
        <v>0</v>
      </c>
      <c r="Y92" s="6">
        <f t="shared" si="168"/>
        <v>0</v>
      </c>
      <c r="Z92" s="6">
        <f t="shared" si="152"/>
        <v>0</v>
      </c>
      <c r="AA92" s="6">
        <f t="shared" si="153"/>
        <v>0</v>
      </c>
      <c r="AB92" s="178">
        <f t="shared" si="165"/>
        <v>8.81</v>
      </c>
      <c r="AC92" s="178">
        <f t="shared" si="165"/>
        <v>9.4599999999999991</v>
      </c>
      <c r="AD92" s="178">
        <f t="shared" si="165"/>
        <v>575.75900000000001</v>
      </c>
      <c r="AE92" s="178">
        <f t="shared" si="165"/>
        <v>669.89300000000003</v>
      </c>
      <c r="AF92" s="178">
        <f t="shared" si="165"/>
        <v>0</v>
      </c>
      <c r="AG92" s="178">
        <f t="shared" si="165"/>
        <v>0</v>
      </c>
      <c r="AH92" s="178">
        <f t="shared" si="138"/>
        <v>584.56899999999996</v>
      </c>
      <c r="AI92" s="178">
        <f t="shared" si="139"/>
        <v>679.35300000000007</v>
      </c>
      <c r="AJ92" s="7">
        <v>8.81</v>
      </c>
      <c r="AK92" s="8">
        <v>0</v>
      </c>
      <c r="AL92" s="8">
        <v>0</v>
      </c>
      <c r="AM92" s="9">
        <v>9.4599999999999991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9">
        <v>59.212999999999994</v>
      </c>
      <c r="BC92" s="8">
        <v>0</v>
      </c>
      <c r="BD92" s="8">
        <v>0</v>
      </c>
      <c r="BE92" s="9">
        <v>59.813000000000002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9">
        <v>516.54600000000005</v>
      </c>
      <c r="CA92" s="8">
        <v>0</v>
      </c>
      <c r="CB92" s="8">
        <v>0</v>
      </c>
      <c r="CC92" s="9">
        <v>610.08000000000004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10">
        <v>0</v>
      </c>
      <c r="CM92" s="10">
        <v>0</v>
      </c>
      <c r="CN92" s="10">
        <v>0</v>
      </c>
      <c r="CO92" s="10">
        <v>0</v>
      </c>
      <c r="CP92" s="10">
        <v>0</v>
      </c>
      <c r="CQ92" s="10">
        <v>0</v>
      </c>
      <c r="CR92" s="10">
        <v>0</v>
      </c>
      <c r="CS92" s="10">
        <v>0</v>
      </c>
      <c r="CT92" s="10">
        <v>0</v>
      </c>
      <c r="CU92" s="10">
        <v>0</v>
      </c>
      <c r="CV92" s="10">
        <v>0</v>
      </c>
      <c r="CW92" s="10">
        <v>0</v>
      </c>
      <c r="CY92" s="12">
        <f t="shared" si="166"/>
        <v>0</v>
      </c>
      <c r="CZ92" s="13">
        <v>679.35300000000018</v>
      </c>
      <c r="DA92" s="12">
        <f t="shared" si="156"/>
        <v>0</v>
      </c>
    </row>
    <row r="93" spans="1:105" ht="18.95" customHeight="1" x14ac:dyDescent="0.4">
      <c r="A93" s="1" t="s">
        <v>194</v>
      </c>
      <c r="B93" s="2" t="s">
        <v>195</v>
      </c>
      <c r="C93" s="3">
        <v>595.29</v>
      </c>
      <c r="D93" s="4">
        <f t="shared" si="163"/>
        <v>5.4009999999999998</v>
      </c>
      <c r="E93" s="4">
        <f t="shared" si="164"/>
        <v>12.755999999999998</v>
      </c>
      <c r="F93" s="4">
        <f t="shared" si="157"/>
        <v>589.8889999999999</v>
      </c>
      <c r="G93" s="4">
        <f t="shared" si="158"/>
        <v>814.98699999999985</v>
      </c>
      <c r="H93" s="4">
        <f>CL93</f>
        <v>0</v>
      </c>
      <c r="I93" s="4">
        <f>CO93</f>
        <v>0</v>
      </c>
      <c r="J93" s="4">
        <f t="shared" si="159"/>
        <v>595.28999999999985</v>
      </c>
      <c r="K93" s="4">
        <f t="shared" si="160"/>
        <v>827.74299999999982</v>
      </c>
      <c r="L93" s="5">
        <f t="shared" si="148"/>
        <v>0</v>
      </c>
      <c r="M93" s="5">
        <f t="shared" si="149"/>
        <v>0</v>
      </c>
      <c r="N93" s="5">
        <f t="shared" si="154"/>
        <v>0</v>
      </c>
      <c r="O93" s="5">
        <f t="shared" si="155"/>
        <v>0</v>
      </c>
      <c r="P93" s="5">
        <f t="shared" si="161"/>
        <v>0</v>
      </c>
      <c r="Q93" s="5">
        <f t="shared" si="162"/>
        <v>0</v>
      </c>
      <c r="R93" s="5">
        <f t="shared" si="145"/>
        <v>0</v>
      </c>
      <c r="S93" s="5">
        <f t="shared" si="146"/>
        <v>0</v>
      </c>
      <c r="T93" s="6">
        <f t="shared" si="169"/>
        <v>0</v>
      </c>
      <c r="U93" s="6">
        <f t="shared" si="170"/>
        <v>0</v>
      </c>
      <c r="V93" s="6">
        <f t="shared" ref="V93:V107" si="171">AR93+AX93+BD93+BJ93+BP93+BV93+CB93+CH93</f>
        <v>0</v>
      </c>
      <c r="W93" s="6">
        <f t="shared" ref="W93:W107" si="172">AU93+BA93+BG93+BM93+BS93+BY93+CE93+CE93+CK93</f>
        <v>0</v>
      </c>
      <c r="X93" s="6">
        <f t="shared" si="167"/>
        <v>0</v>
      </c>
      <c r="Y93" s="6">
        <f t="shared" si="168"/>
        <v>0</v>
      </c>
      <c r="Z93" s="6">
        <f t="shared" si="152"/>
        <v>0</v>
      </c>
      <c r="AA93" s="6">
        <f t="shared" si="153"/>
        <v>0</v>
      </c>
      <c r="AB93" s="178">
        <f t="shared" si="165"/>
        <v>5.4009999999999998</v>
      </c>
      <c r="AC93" s="178">
        <f t="shared" si="165"/>
        <v>12.755999999999998</v>
      </c>
      <c r="AD93" s="178">
        <f t="shared" si="165"/>
        <v>589.8889999999999</v>
      </c>
      <c r="AE93" s="178">
        <f t="shared" si="165"/>
        <v>814.98699999999985</v>
      </c>
      <c r="AF93" s="178">
        <f t="shared" si="165"/>
        <v>0</v>
      </c>
      <c r="AG93" s="178">
        <f t="shared" si="165"/>
        <v>0</v>
      </c>
      <c r="AH93" s="178">
        <f>AB93+AD93+AF93</f>
        <v>595.28999999999985</v>
      </c>
      <c r="AI93" s="178">
        <f>AC93+AE93+AG93</f>
        <v>827.74299999999982</v>
      </c>
      <c r="AJ93" s="7">
        <v>5.4009999999999998</v>
      </c>
      <c r="AK93" s="8">
        <v>0</v>
      </c>
      <c r="AL93" s="8">
        <v>0</v>
      </c>
      <c r="AM93" s="9">
        <v>12.755999999999998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9">
        <v>43.308</v>
      </c>
      <c r="BC93" s="8">
        <v>0</v>
      </c>
      <c r="BD93" s="8">
        <v>0</v>
      </c>
      <c r="BE93" s="9">
        <v>43.308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9">
        <v>546.5809999999999</v>
      </c>
      <c r="CA93" s="8">
        <v>0</v>
      </c>
      <c r="CB93" s="8">
        <v>0</v>
      </c>
      <c r="CC93" s="9">
        <v>771.67899999999986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10">
        <v>0</v>
      </c>
      <c r="CM93" s="10">
        <v>0</v>
      </c>
      <c r="CN93" s="10">
        <v>0</v>
      </c>
      <c r="CO93" s="10">
        <v>0</v>
      </c>
      <c r="CP93" s="10">
        <v>0</v>
      </c>
      <c r="CQ93" s="10">
        <v>0</v>
      </c>
      <c r="CR93" s="10">
        <v>0</v>
      </c>
      <c r="CS93" s="10">
        <v>0</v>
      </c>
      <c r="CT93" s="10">
        <v>0</v>
      </c>
      <c r="CU93" s="10">
        <v>0</v>
      </c>
      <c r="CV93" s="10">
        <v>0</v>
      </c>
      <c r="CW93" s="10">
        <v>0</v>
      </c>
      <c r="CY93" s="12">
        <f t="shared" si="166"/>
        <v>0</v>
      </c>
      <c r="CZ93" s="13">
        <v>827.74299999999982</v>
      </c>
      <c r="DA93" s="12">
        <f t="shared" si="156"/>
        <v>0</v>
      </c>
    </row>
    <row r="94" spans="1:105" ht="18.95" customHeight="1" x14ac:dyDescent="0.4">
      <c r="A94" s="1" t="s">
        <v>196</v>
      </c>
      <c r="B94" s="2" t="s">
        <v>197</v>
      </c>
      <c r="C94" s="3">
        <v>460.09100000000001</v>
      </c>
      <c r="D94" s="4">
        <f t="shared" si="163"/>
        <v>6.2580000000000009</v>
      </c>
      <c r="E94" s="4">
        <f t="shared" si="164"/>
        <v>16.816999999999997</v>
      </c>
      <c r="F94" s="4">
        <f t="shared" si="157"/>
        <v>449.83300000000003</v>
      </c>
      <c r="G94" s="4">
        <f t="shared" si="158"/>
        <v>662.42899999999986</v>
      </c>
      <c r="H94" s="4">
        <f t="shared" ref="H94:H104" si="173">CL94</f>
        <v>0</v>
      </c>
      <c r="I94" s="4">
        <f t="shared" ref="I94:I104" si="174">CO94</f>
        <v>0</v>
      </c>
      <c r="J94" s="4">
        <f t="shared" si="159"/>
        <v>456.09100000000001</v>
      </c>
      <c r="K94" s="4">
        <f t="shared" si="160"/>
        <v>679.24599999999987</v>
      </c>
      <c r="L94" s="5">
        <f t="shared" si="148"/>
        <v>0.41199999999999998</v>
      </c>
      <c r="M94" s="5">
        <f t="shared" si="149"/>
        <v>0.82399999999999995</v>
      </c>
      <c r="N94" s="5">
        <f>AQ94+AW94+BC94+BI94+BO94+BU94+CA94+CG94</f>
        <v>3.5880000000000001</v>
      </c>
      <c r="O94" s="5">
        <f>AT94+AZ94+BF94+BL94+BR94+BR94+BX94+CD94+CJ94</f>
        <v>7.1760000000000002</v>
      </c>
      <c r="P94" s="5">
        <f t="shared" si="161"/>
        <v>0</v>
      </c>
      <c r="Q94" s="5">
        <f t="shared" si="162"/>
        <v>0</v>
      </c>
      <c r="R94" s="5">
        <f>L94+N94+P94</f>
        <v>4</v>
      </c>
      <c r="S94" s="5">
        <f>M94+O94+Q94</f>
        <v>8</v>
      </c>
      <c r="T94" s="6">
        <f t="shared" si="169"/>
        <v>0</v>
      </c>
      <c r="U94" s="6">
        <f t="shared" si="170"/>
        <v>0</v>
      </c>
      <c r="V94" s="6">
        <f t="shared" si="171"/>
        <v>0</v>
      </c>
      <c r="W94" s="6">
        <f t="shared" si="172"/>
        <v>0</v>
      </c>
      <c r="X94" s="6">
        <f t="shared" si="167"/>
        <v>0</v>
      </c>
      <c r="Y94" s="6">
        <f t="shared" si="168"/>
        <v>0</v>
      </c>
      <c r="Z94" s="6">
        <f t="shared" si="152"/>
        <v>0</v>
      </c>
      <c r="AA94" s="6">
        <f t="shared" si="153"/>
        <v>0</v>
      </c>
      <c r="AB94" s="178">
        <f t="shared" si="165"/>
        <v>6.6700000000000008</v>
      </c>
      <c r="AC94" s="178">
        <f t="shared" si="165"/>
        <v>17.640999999999998</v>
      </c>
      <c r="AD94" s="178">
        <f t="shared" si="165"/>
        <v>453.42100000000005</v>
      </c>
      <c r="AE94" s="178">
        <f t="shared" si="165"/>
        <v>669.6049999999999</v>
      </c>
      <c r="AF94" s="178">
        <f t="shared" si="165"/>
        <v>0</v>
      </c>
      <c r="AG94" s="178">
        <f t="shared" si="165"/>
        <v>0</v>
      </c>
      <c r="AH94" s="178">
        <f t="shared" ref="AH94:AH109" si="175">AB94+AD94+AF94</f>
        <v>460.09100000000007</v>
      </c>
      <c r="AI94" s="178">
        <f t="shared" ref="AI94:AI109" si="176">AC94+AE94+AG94</f>
        <v>687.24599999999987</v>
      </c>
      <c r="AJ94" s="7">
        <v>6.2580000000000009</v>
      </c>
      <c r="AK94" s="9">
        <v>0.41199999999999998</v>
      </c>
      <c r="AL94" s="8">
        <v>0</v>
      </c>
      <c r="AM94" s="9">
        <v>16.816999999999997</v>
      </c>
      <c r="AN94" s="9">
        <v>0.82399999999999995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9">
        <v>449.83300000000003</v>
      </c>
      <c r="CA94" s="9">
        <v>3.5880000000000001</v>
      </c>
      <c r="CB94" s="8">
        <v>0</v>
      </c>
      <c r="CC94" s="9">
        <v>662.42899999999986</v>
      </c>
      <c r="CD94" s="9">
        <v>7.1760000000000002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10">
        <v>0</v>
      </c>
      <c r="CM94" s="10">
        <v>0</v>
      </c>
      <c r="CN94" s="10">
        <v>0</v>
      </c>
      <c r="CO94" s="10">
        <v>0</v>
      </c>
      <c r="CP94" s="10">
        <v>0</v>
      </c>
      <c r="CQ94" s="10">
        <v>0</v>
      </c>
      <c r="CR94" s="10">
        <v>0</v>
      </c>
      <c r="CS94" s="10">
        <v>0</v>
      </c>
      <c r="CT94" s="10">
        <v>0</v>
      </c>
      <c r="CU94" s="10">
        <v>0</v>
      </c>
      <c r="CV94" s="10">
        <v>0</v>
      </c>
      <c r="CW94" s="10">
        <v>0</v>
      </c>
      <c r="CY94" s="12">
        <f t="shared" si="166"/>
        <v>0</v>
      </c>
      <c r="CZ94" s="13">
        <v>687.24599999999975</v>
      </c>
      <c r="DA94" s="12">
        <f t="shared" si="156"/>
        <v>0</v>
      </c>
    </row>
    <row r="95" spans="1:105" ht="18.95" customHeight="1" x14ac:dyDescent="0.4">
      <c r="A95" s="1" t="s">
        <v>198</v>
      </c>
      <c r="B95" s="2" t="s">
        <v>199</v>
      </c>
      <c r="C95" s="3">
        <v>442.19099999999997</v>
      </c>
      <c r="D95" s="4">
        <f t="shared" si="163"/>
        <v>0.56999999999999995</v>
      </c>
      <c r="E95" s="4">
        <f t="shared" si="164"/>
        <v>1.1399999999999999</v>
      </c>
      <c r="F95" s="4">
        <f t="shared" si="157"/>
        <v>428.85500000000002</v>
      </c>
      <c r="G95" s="4">
        <f t="shared" si="158"/>
        <v>627.62100000000009</v>
      </c>
      <c r="H95" s="4">
        <f t="shared" si="173"/>
        <v>0</v>
      </c>
      <c r="I95" s="4">
        <f t="shared" si="174"/>
        <v>0</v>
      </c>
      <c r="J95" s="4">
        <f t="shared" si="159"/>
        <v>429.42500000000001</v>
      </c>
      <c r="K95" s="4">
        <f t="shared" si="160"/>
        <v>628.76100000000008</v>
      </c>
      <c r="L95" s="5">
        <f t="shared" si="148"/>
        <v>0</v>
      </c>
      <c r="M95" s="5">
        <f t="shared" si="149"/>
        <v>0</v>
      </c>
      <c r="N95" s="5">
        <f t="shared" ref="N95:N103" si="177">AQ95+AW95+BC95+BI95+BO95+BU95+CA95+CG95</f>
        <v>12.766</v>
      </c>
      <c r="O95" s="5">
        <f t="shared" ref="O95:O103" si="178">AT95+AZ95+BF95+BL95+BR95+BR95+BX95+CD95+CJ95</f>
        <v>16.929000000000002</v>
      </c>
      <c r="P95" s="5">
        <f t="shared" si="161"/>
        <v>0</v>
      </c>
      <c r="Q95" s="5">
        <f t="shared" si="162"/>
        <v>0</v>
      </c>
      <c r="R95" s="5">
        <f t="shared" ref="R95:R107" si="179">L95+N95+P95</f>
        <v>12.766</v>
      </c>
      <c r="S95" s="5">
        <f t="shared" ref="S95:S107" si="180">M95+O95+Q95</f>
        <v>16.929000000000002</v>
      </c>
      <c r="T95" s="6">
        <f t="shared" si="169"/>
        <v>0</v>
      </c>
      <c r="U95" s="6">
        <f t="shared" si="170"/>
        <v>0</v>
      </c>
      <c r="V95" s="6">
        <f t="shared" si="171"/>
        <v>0</v>
      </c>
      <c r="W95" s="6">
        <f t="shared" si="172"/>
        <v>0</v>
      </c>
      <c r="X95" s="6">
        <f t="shared" si="167"/>
        <v>0</v>
      </c>
      <c r="Y95" s="6">
        <f t="shared" si="168"/>
        <v>0</v>
      </c>
      <c r="Z95" s="6">
        <f t="shared" si="152"/>
        <v>0</v>
      </c>
      <c r="AA95" s="6">
        <f t="shared" si="153"/>
        <v>0</v>
      </c>
      <c r="AB95" s="178">
        <f t="shared" si="165"/>
        <v>0.56999999999999995</v>
      </c>
      <c r="AC95" s="178">
        <f t="shared" si="165"/>
        <v>1.1399999999999999</v>
      </c>
      <c r="AD95" s="178">
        <f t="shared" si="165"/>
        <v>441.62100000000004</v>
      </c>
      <c r="AE95" s="178">
        <f t="shared" si="165"/>
        <v>644.55000000000007</v>
      </c>
      <c r="AF95" s="178">
        <f t="shared" si="165"/>
        <v>0</v>
      </c>
      <c r="AG95" s="178">
        <f t="shared" si="165"/>
        <v>0</v>
      </c>
      <c r="AH95" s="178">
        <f t="shared" si="175"/>
        <v>442.19100000000003</v>
      </c>
      <c r="AI95" s="178">
        <f t="shared" si="176"/>
        <v>645.69000000000005</v>
      </c>
      <c r="AJ95" s="7">
        <v>0.56999999999999995</v>
      </c>
      <c r="AK95" s="8">
        <v>0</v>
      </c>
      <c r="AL95" s="8">
        <v>0</v>
      </c>
      <c r="AM95" s="9">
        <v>1.1399999999999999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9">
        <v>428.85500000000002</v>
      </c>
      <c r="CA95" s="9">
        <v>12.766</v>
      </c>
      <c r="CB95" s="8">
        <v>0</v>
      </c>
      <c r="CC95" s="9">
        <v>627.62100000000009</v>
      </c>
      <c r="CD95" s="9">
        <v>16.929000000000002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10">
        <v>0</v>
      </c>
      <c r="CM95" s="10">
        <v>0</v>
      </c>
      <c r="CN95" s="10">
        <v>0</v>
      </c>
      <c r="CO95" s="10">
        <v>0</v>
      </c>
      <c r="CP95" s="10">
        <v>0</v>
      </c>
      <c r="CQ95" s="10">
        <v>0</v>
      </c>
      <c r="CR95" s="10">
        <v>0</v>
      </c>
      <c r="CS95" s="10">
        <v>0</v>
      </c>
      <c r="CT95" s="10">
        <v>0</v>
      </c>
      <c r="CU95" s="10">
        <v>0</v>
      </c>
      <c r="CV95" s="10">
        <v>0</v>
      </c>
      <c r="CW95" s="10">
        <v>0</v>
      </c>
      <c r="CY95" s="12">
        <f t="shared" si="166"/>
        <v>0</v>
      </c>
      <c r="CZ95" s="13">
        <v>645.69000000000005</v>
      </c>
      <c r="DA95" s="12">
        <f>AI95-CZ95</f>
        <v>0</v>
      </c>
    </row>
    <row r="96" spans="1:105" ht="18.95" customHeight="1" x14ac:dyDescent="0.4">
      <c r="A96" s="1" t="s">
        <v>200</v>
      </c>
      <c r="B96" s="2" t="s">
        <v>201</v>
      </c>
      <c r="C96" s="3">
        <v>414.6690000000001</v>
      </c>
      <c r="D96" s="4">
        <f t="shared" si="163"/>
        <v>23.851999999999997</v>
      </c>
      <c r="E96" s="4">
        <f t="shared" si="164"/>
        <v>49.421999999999997</v>
      </c>
      <c r="F96" s="4">
        <f>AP96+AV96+BB96+BH96+BN96+BT96+BZ96+CF96</f>
        <v>345.81700000000001</v>
      </c>
      <c r="G96" s="4">
        <f>AS96+AY96+BE96+BK96+BQ96+BW96+CC96+CI96</f>
        <v>441.71199999999999</v>
      </c>
      <c r="H96" s="4">
        <f t="shared" si="173"/>
        <v>0</v>
      </c>
      <c r="I96" s="4">
        <f t="shared" si="174"/>
        <v>0</v>
      </c>
      <c r="J96" s="4">
        <f t="shared" si="159"/>
        <v>369.66899999999998</v>
      </c>
      <c r="K96" s="4">
        <f t="shared" si="160"/>
        <v>491.13400000000001</v>
      </c>
      <c r="L96" s="5">
        <f t="shared" si="148"/>
        <v>16.753</v>
      </c>
      <c r="M96" s="5">
        <f t="shared" si="149"/>
        <v>33.156999999999996</v>
      </c>
      <c r="N96" s="5">
        <f t="shared" si="177"/>
        <v>28.246999999999996</v>
      </c>
      <c r="O96" s="5">
        <f t="shared" si="178"/>
        <v>33.948</v>
      </c>
      <c r="P96" s="5">
        <f t="shared" si="161"/>
        <v>0</v>
      </c>
      <c r="Q96" s="5">
        <f t="shared" si="162"/>
        <v>0</v>
      </c>
      <c r="R96" s="5">
        <f t="shared" si="179"/>
        <v>45</v>
      </c>
      <c r="S96" s="5">
        <f t="shared" si="180"/>
        <v>67.10499999999999</v>
      </c>
      <c r="T96" s="6">
        <f t="shared" si="169"/>
        <v>0</v>
      </c>
      <c r="U96" s="6">
        <f t="shared" si="170"/>
        <v>0</v>
      </c>
      <c r="V96" s="6">
        <f t="shared" si="171"/>
        <v>0</v>
      </c>
      <c r="W96" s="6">
        <f t="shared" si="172"/>
        <v>0</v>
      </c>
      <c r="X96" s="6">
        <f t="shared" si="167"/>
        <v>0</v>
      </c>
      <c r="Y96" s="6">
        <f t="shared" si="168"/>
        <v>0</v>
      </c>
      <c r="Z96" s="6">
        <f t="shared" si="152"/>
        <v>0</v>
      </c>
      <c r="AA96" s="6">
        <f t="shared" si="153"/>
        <v>0</v>
      </c>
      <c r="AB96" s="178">
        <f t="shared" si="165"/>
        <v>40.604999999999997</v>
      </c>
      <c r="AC96" s="178">
        <f t="shared" si="165"/>
        <v>82.578999999999994</v>
      </c>
      <c r="AD96" s="178">
        <f t="shared" si="165"/>
        <v>374.06400000000002</v>
      </c>
      <c r="AE96" s="178">
        <f t="shared" si="165"/>
        <v>475.65999999999997</v>
      </c>
      <c r="AF96" s="178">
        <f t="shared" si="165"/>
        <v>0</v>
      </c>
      <c r="AG96" s="178">
        <f t="shared" si="165"/>
        <v>0</v>
      </c>
      <c r="AH96" s="178">
        <f t="shared" si="175"/>
        <v>414.66900000000004</v>
      </c>
      <c r="AI96" s="178">
        <f t="shared" si="176"/>
        <v>558.23899999999992</v>
      </c>
      <c r="AJ96" s="7">
        <v>23.851999999999997</v>
      </c>
      <c r="AK96" s="9">
        <v>16.753</v>
      </c>
      <c r="AL96" s="8">
        <v>0</v>
      </c>
      <c r="AM96" s="9">
        <v>49.421999999999997</v>
      </c>
      <c r="AN96" s="9">
        <v>33.156999999999996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9">
        <v>345.81700000000001</v>
      </c>
      <c r="CA96" s="9">
        <v>28.246999999999996</v>
      </c>
      <c r="CB96" s="8">
        <v>0</v>
      </c>
      <c r="CC96" s="9">
        <v>441.71199999999999</v>
      </c>
      <c r="CD96" s="9">
        <v>33.948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10">
        <v>0</v>
      </c>
      <c r="CM96" s="10">
        <v>0</v>
      </c>
      <c r="CN96" s="10">
        <v>0</v>
      </c>
      <c r="CO96" s="10">
        <v>0</v>
      </c>
      <c r="CP96" s="10">
        <v>0</v>
      </c>
      <c r="CQ96" s="10">
        <v>0</v>
      </c>
      <c r="CR96" s="10">
        <v>0</v>
      </c>
      <c r="CS96" s="10">
        <v>0</v>
      </c>
      <c r="CT96" s="10">
        <v>0</v>
      </c>
      <c r="CU96" s="10">
        <v>0</v>
      </c>
      <c r="CV96" s="10">
        <v>0</v>
      </c>
      <c r="CW96" s="10">
        <v>0</v>
      </c>
      <c r="CY96" s="12">
        <f t="shared" si="166"/>
        <v>0</v>
      </c>
      <c r="CZ96" s="13">
        <v>558.23899999999992</v>
      </c>
      <c r="DA96" s="12">
        <f t="shared" si="156"/>
        <v>0</v>
      </c>
    </row>
    <row r="97" spans="1:105" ht="18.95" customHeight="1" x14ac:dyDescent="0.4">
      <c r="A97" s="1" t="s">
        <v>202</v>
      </c>
      <c r="B97" s="2" t="s">
        <v>203</v>
      </c>
      <c r="C97" s="3">
        <v>459.08500000000015</v>
      </c>
      <c r="D97" s="4">
        <f t="shared" si="163"/>
        <v>13.326000000000001</v>
      </c>
      <c r="E97" s="4">
        <f t="shared" si="164"/>
        <v>38.327000000000005</v>
      </c>
      <c r="F97" s="4">
        <f t="shared" ref="F97:F106" si="181">AP97+AV97+BB97+BH97+BN97+BT97+BZ97+CF97</f>
        <v>442.68000000000012</v>
      </c>
      <c r="G97" s="4">
        <f t="shared" ref="G97:G106" si="182">AS97+AY97+BE97+BK97+BQ97+BW97+CC97+CI97</f>
        <v>684.36799999999994</v>
      </c>
      <c r="H97" s="4">
        <f t="shared" si="173"/>
        <v>0</v>
      </c>
      <c r="I97" s="4">
        <f t="shared" si="174"/>
        <v>0</v>
      </c>
      <c r="J97" s="4">
        <f t="shared" si="159"/>
        <v>456.00600000000014</v>
      </c>
      <c r="K97" s="4">
        <f t="shared" si="160"/>
        <v>722.69499999999994</v>
      </c>
      <c r="L97" s="5">
        <f>AK97</f>
        <v>0</v>
      </c>
      <c r="M97" s="5">
        <f>AN97</f>
        <v>0</v>
      </c>
      <c r="N97" s="5">
        <f t="shared" si="177"/>
        <v>3.0790000000000002</v>
      </c>
      <c r="O97" s="5">
        <f t="shared" si="178"/>
        <v>6.1580000000000004</v>
      </c>
      <c r="P97" s="5">
        <f t="shared" si="161"/>
        <v>0</v>
      </c>
      <c r="Q97" s="5">
        <f t="shared" si="162"/>
        <v>0</v>
      </c>
      <c r="R97" s="5">
        <f t="shared" si="179"/>
        <v>3.0790000000000002</v>
      </c>
      <c r="S97" s="5">
        <f t="shared" si="180"/>
        <v>6.1580000000000004</v>
      </c>
      <c r="T97" s="6">
        <f t="shared" si="169"/>
        <v>0</v>
      </c>
      <c r="U97" s="6">
        <f t="shared" si="170"/>
        <v>0</v>
      </c>
      <c r="V97" s="6">
        <f t="shared" si="171"/>
        <v>0</v>
      </c>
      <c r="W97" s="6">
        <f t="shared" si="172"/>
        <v>0</v>
      </c>
      <c r="X97" s="6">
        <f t="shared" si="167"/>
        <v>0</v>
      </c>
      <c r="Y97" s="6">
        <f t="shared" si="168"/>
        <v>0</v>
      </c>
      <c r="Z97" s="6">
        <f t="shared" si="152"/>
        <v>0</v>
      </c>
      <c r="AA97" s="6">
        <f t="shared" si="153"/>
        <v>0</v>
      </c>
      <c r="AB97" s="178">
        <f>D97+L97+T97</f>
        <v>13.326000000000001</v>
      </c>
      <c r="AC97" s="178">
        <f>E97+M97+U97</f>
        <v>38.327000000000005</v>
      </c>
      <c r="AD97" s="178">
        <f t="shared" si="165"/>
        <v>445.75900000000013</v>
      </c>
      <c r="AE97" s="178">
        <f t="shared" si="165"/>
        <v>690.52599999999995</v>
      </c>
      <c r="AF97" s="178">
        <f t="shared" si="165"/>
        <v>0</v>
      </c>
      <c r="AG97" s="178">
        <f t="shared" si="165"/>
        <v>0</v>
      </c>
      <c r="AH97" s="178">
        <f t="shared" si="175"/>
        <v>459.08500000000015</v>
      </c>
      <c r="AI97" s="178">
        <f t="shared" si="176"/>
        <v>728.85299999999995</v>
      </c>
      <c r="AJ97" s="7">
        <v>13.326000000000001</v>
      </c>
      <c r="AK97" s="8">
        <v>0</v>
      </c>
      <c r="AL97" s="8">
        <v>0</v>
      </c>
      <c r="AM97" s="9">
        <v>38.327000000000005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9">
        <v>442.68000000000012</v>
      </c>
      <c r="CA97" s="9">
        <v>3.0790000000000002</v>
      </c>
      <c r="CB97" s="8">
        <v>0</v>
      </c>
      <c r="CC97" s="9">
        <v>684.36799999999994</v>
      </c>
      <c r="CD97" s="9">
        <v>6.1580000000000004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10">
        <v>0</v>
      </c>
      <c r="CM97" s="10">
        <v>0</v>
      </c>
      <c r="CN97" s="10">
        <v>0</v>
      </c>
      <c r="CO97" s="10">
        <v>0</v>
      </c>
      <c r="CP97" s="10">
        <v>0</v>
      </c>
      <c r="CQ97" s="10">
        <v>0</v>
      </c>
      <c r="CR97" s="10">
        <v>0</v>
      </c>
      <c r="CS97" s="10">
        <v>0</v>
      </c>
      <c r="CT97" s="10">
        <v>0</v>
      </c>
      <c r="CU97" s="10">
        <v>0</v>
      </c>
      <c r="CV97" s="10">
        <v>0</v>
      </c>
      <c r="CW97" s="10">
        <v>0</v>
      </c>
      <c r="CY97" s="12">
        <f t="shared" si="166"/>
        <v>0</v>
      </c>
      <c r="CZ97" s="13">
        <v>728.85300000000018</v>
      </c>
      <c r="DA97" s="12">
        <f t="shared" si="156"/>
        <v>0</v>
      </c>
    </row>
    <row r="98" spans="1:105" ht="18.95" customHeight="1" x14ac:dyDescent="0.4">
      <c r="A98" s="1" t="s">
        <v>204</v>
      </c>
      <c r="B98" s="2" t="s">
        <v>205</v>
      </c>
      <c r="C98" s="3">
        <v>501.9940000000002</v>
      </c>
      <c r="D98" s="4">
        <f t="shared" si="163"/>
        <v>1.976</v>
      </c>
      <c r="E98" s="4">
        <f t="shared" si="164"/>
        <v>6.5019999999999989</v>
      </c>
      <c r="F98" s="4">
        <f t="shared" si="181"/>
        <v>500.01800000000026</v>
      </c>
      <c r="G98" s="4">
        <f t="shared" si="182"/>
        <v>672.23500000000024</v>
      </c>
      <c r="H98" s="4">
        <f t="shared" si="173"/>
        <v>0</v>
      </c>
      <c r="I98" s="4">
        <f t="shared" si="174"/>
        <v>0</v>
      </c>
      <c r="J98" s="4">
        <f t="shared" si="159"/>
        <v>501.99400000000026</v>
      </c>
      <c r="K98" s="4">
        <f t="shared" si="160"/>
        <v>678.73700000000019</v>
      </c>
      <c r="L98" s="5">
        <f t="shared" ref="L98:L108" si="183">AK98</f>
        <v>0</v>
      </c>
      <c r="M98" s="5">
        <f t="shared" ref="M98:M108" si="184">AN98</f>
        <v>0</v>
      </c>
      <c r="N98" s="5">
        <f t="shared" si="177"/>
        <v>0</v>
      </c>
      <c r="O98" s="5">
        <f t="shared" si="178"/>
        <v>0</v>
      </c>
      <c r="P98" s="5">
        <f t="shared" si="161"/>
        <v>0</v>
      </c>
      <c r="Q98" s="5">
        <f t="shared" si="162"/>
        <v>0</v>
      </c>
      <c r="R98" s="5">
        <f t="shared" si="179"/>
        <v>0</v>
      </c>
      <c r="S98" s="5">
        <f t="shared" si="180"/>
        <v>0</v>
      </c>
      <c r="T98" s="6">
        <f t="shared" si="169"/>
        <v>0</v>
      </c>
      <c r="U98" s="6">
        <f t="shared" si="170"/>
        <v>0</v>
      </c>
      <c r="V98" s="6">
        <f t="shared" si="171"/>
        <v>0</v>
      </c>
      <c r="W98" s="6">
        <f t="shared" si="172"/>
        <v>0</v>
      </c>
      <c r="X98" s="6">
        <f t="shared" si="167"/>
        <v>0</v>
      </c>
      <c r="Y98" s="6">
        <f t="shared" si="168"/>
        <v>0</v>
      </c>
      <c r="Z98" s="6">
        <f t="shared" si="152"/>
        <v>0</v>
      </c>
      <c r="AA98" s="6">
        <f t="shared" si="153"/>
        <v>0</v>
      </c>
      <c r="AB98" s="178">
        <f t="shared" ref="AB98:AG110" si="185">D98+L98+T98</f>
        <v>1.976</v>
      </c>
      <c r="AC98" s="178">
        <f t="shared" si="185"/>
        <v>6.5019999999999989</v>
      </c>
      <c r="AD98" s="178">
        <f t="shared" si="165"/>
        <v>500.01800000000026</v>
      </c>
      <c r="AE98" s="178">
        <f t="shared" si="165"/>
        <v>672.23500000000024</v>
      </c>
      <c r="AF98" s="178">
        <f t="shared" si="165"/>
        <v>0</v>
      </c>
      <c r="AG98" s="178">
        <f t="shared" si="165"/>
        <v>0</v>
      </c>
      <c r="AH98" s="178">
        <f t="shared" si="175"/>
        <v>501.99400000000026</v>
      </c>
      <c r="AI98" s="178">
        <f t="shared" si="176"/>
        <v>678.73700000000019</v>
      </c>
      <c r="AJ98" s="7">
        <v>1.976</v>
      </c>
      <c r="AK98" s="8">
        <v>0</v>
      </c>
      <c r="AL98" s="8">
        <v>0</v>
      </c>
      <c r="AM98" s="9">
        <v>6.5019999999999989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9">
        <v>500.01800000000026</v>
      </c>
      <c r="CA98" s="8">
        <v>0</v>
      </c>
      <c r="CB98" s="8">
        <v>0</v>
      </c>
      <c r="CC98" s="9">
        <v>672.23500000000024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10">
        <v>0</v>
      </c>
      <c r="CM98" s="10">
        <v>0</v>
      </c>
      <c r="CN98" s="10">
        <v>0</v>
      </c>
      <c r="CO98" s="10">
        <v>0</v>
      </c>
      <c r="CP98" s="10">
        <v>0</v>
      </c>
      <c r="CQ98" s="10">
        <v>0</v>
      </c>
      <c r="CR98" s="10">
        <v>0</v>
      </c>
      <c r="CS98" s="10">
        <v>0</v>
      </c>
      <c r="CT98" s="10">
        <v>0</v>
      </c>
      <c r="CU98" s="10">
        <v>0</v>
      </c>
      <c r="CV98" s="10">
        <v>0</v>
      </c>
      <c r="CW98" s="10">
        <v>0</v>
      </c>
      <c r="CY98" s="12">
        <f t="shared" si="166"/>
        <v>0</v>
      </c>
      <c r="CZ98" s="13">
        <v>678.73699999999997</v>
      </c>
      <c r="DA98" s="12">
        <f t="shared" si="156"/>
        <v>0</v>
      </c>
    </row>
    <row r="99" spans="1:105" ht="18.95" customHeight="1" x14ac:dyDescent="0.4">
      <c r="A99" s="1" t="s">
        <v>206</v>
      </c>
      <c r="B99" s="2" t="s">
        <v>207</v>
      </c>
      <c r="C99" s="3">
        <v>462.28</v>
      </c>
      <c r="D99" s="4">
        <f t="shared" si="163"/>
        <v>23.587</v>
      </c>
      <c r="E99" s="4">
        <f t="shared" si="164"/>
        <v>47.624000000000002</v>
      </c>
      <c r="F99" s="4">
        <f t="shared" si="181"/>
        <v>400.49300000000005</v>
      </c>
      <c r="G99" s="4">
        <f t="shared" si="182"/>
        <v>622.28</v>
      </c>
      <c r="H99" s="4">
        <f t="shared" si="173"/>
        <v>0</v>
      </c>
      <c r="I99" s="4">
        <f t="shared" si="174"/>
        <v>0</v>
      </c>
      <c r="J99" s="4">
        <f t="shared" si="159"/>
        <v>424.08000000000004</v>
      </c>
      <c r="K99" s="4">
        <f t="shared" si="160"/>
        <v>669.904</v>
      </c>
      <c r="L99" s="5">
        <f t="shared" si="183"/>
        <v>0</v>
      </c>
      <c r="M99" s="5">
        <f t="shared" si="184"/>
        <v>0</v>
      </c>
      <c r="N99" s="5">
        <f t="shared" si="177"/>
        <v>38.200000000000003</v>
      </c>
      <c r="O99" s="5">
        <f t="shared" si="178"/>
        <v>44.82</v>
      </c>
      <c r="P99" s="5">
        <f>CM99</f>
        <v>0</v>
      </c>
      <c r="Q99" s="5">
        <f>CP99</f>
        <v>0</v>
      </c>
      <c r="R99" s="5">
        <f t="shared" si="179"/>
        <v>38.200000000000003</v>
      </c>
      <c r="S99" s="5">
        <f t="shared" si="180"/>
        <v>44.82</v>
      </c>
      <c r="T99" s="6">
        <f t="shared" si="169"/>
        <v>0</v>
      </c>
      <c r="U99" s="6">
        <f t="shared" si="170"/>
        <v>0</v>
      </c>
      <c r="V99" s="6">
        <f t="shared" si="171"/>
        <v>0</v>
      </c>
      <c r="W99" s="6">
        <f t="shared" si="172"/>
        <v>0</v>
      </c>
      <c r="X99" s="6">
        <f>CN99</f>
        <v>0</v>
      </c>
      <c r="Y99" s="6">
        <f>CQ99</f>
        <v>0</v>
      </c>
      <c r="Z99" s="6">
        <f>T99+V99+X99</f>
        <v>0</v>
      </c>
      <c r="AA99" s="6">
        <f>U99+W99+Y99</f>
        <v>0</v>
      </c>
      <c r="AB99" s="178">
        <f t="shared" si="185"/>
        <v>23.587</v>
      </c>
      <c r="AC99" s="178">
        <f t="shared" si="185"/>
        <v>47.624000000000002</v>
      </c>
      <c r="AD99" s="178">
        <f t="shared" si="165"/>
        <v>438.69300000000004</v>
      </c>
      <c r="AE99" s="178">
        <f t="shared" si="165"/>
        <v>667.1</v>
      </c>
      <c r="AF99" s="178">
        <f t="shared" si="165"/>
        <v>0</v>
      </c>
      <c r="AG99" s="178">
        <f t="shared" si="165"/>
        <v>0</v>
      </c>
      <c r="AH99" s="178">
        <f t="shared" si="175"/>
        <v>462.28000000000003</v>
      </c>
      <c r="AI99" s="178">
        <f t="shared" si="176"/>
        <v>714.72400000000005</v>
      </c>
      <c r="AJ99" s="7">
        <v>23.587</v>
      </c>
      <c r="AK99" s="8">
        <v>0</v>
      </c>
      <c r="AL99" s="8">
        <v>0</v>
      </c>
      <c r="AM99" s="9">
        <v>47.624000000000002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9">
        <v>400.49300000000005</v>
      </c>
      <c r="CA99" s="9">
        <v>38.200000000000003</v>
      </c>
      <c r="CB99" s="8">
        <v>0</v>
      </c>
      <c r="CC99" s="9">
        <v>622.28</v>
      </c>
      <c r="CD99" s="9">
        <v>44.82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10">
        <v>0</v>
      </c>
      <c r="CM99" s="10">
        <v>0</v>
      </c>
      <c r="CN99" s="10">
        <v>0</v>
      </c>
      <c r="CO99" s="10">
        <v>0</v>
      </c>
      <c r="CP99" s="10">
        <v>0</v>
      </c>
      <c r="CQ99" s="10">
        <v>0</v>
      </c>
      <c r="CR99" s="10">
        <v>0</v>
      </c>
      <c r="CS99" s="10">
        <v>0</v>
      </c>
      <c r="CT99" s="10">
        <v>0</v>
      </c>
      <c r="CU99" s="10">
        <v>0</v>
      </c>
      <c r="CV99" s="10">
        <v>0</v>
      </c>
      <c r="CW99" s="10">
        <v>0</v>
      </c>
      <c r="CY99" s="12">
        <f t="shared" si="166"/>
        <v>0</v>
      </c>
      <c r="CZ99" s="13">
        <v>714.72400000000016</v>
      </c>
      <c r="DA99" s="12">
        <f t="shared" si="156"/>
        <v>0</v>
      </c>
    </row>
    <row r="100" spans="1:105" ht="18.95" customHeight="1" x14ac:dyDescent="0.4">
      <c r="A100" s="1" t="s">
        <v>208</v>
      </c>
      <c r="B100" s="2" t="s">
        <v>209</v>
      </c>
      <c r="C100" s="3">
        <v>548.86999999999989</v>
      </c>
      <c r="D100" s="4">
        <f t="shared" si="163"/>
        <v>14.456</v>
      </c>
      <c r="E100" s="4">
        <f t="shared" si="164"/>
        <v>29.43</v>
      </c>
      <c r="F100" s="4">
        <f t="shared" si="181"/>
        <v>449.09799999999984</v>
      </c>
      <c r="G100" s="4">
        <f t="shared" si="182"/>
        <v>613.7109999999999</v>
      </c>
      <c r="H100" s="4">
        <f t="shared" si="173"/>
        <v>0</v>
      </c>
      <c r="I100" s="4">
        <f t="shared" si="174"/>
        <v>0</v>
      </c>
      <c r="J100" s="4">
        <f t="shared" si="159"/>
        <v>463.55399999999986</v>
      </c>
      <c r="K100" s="4">
        <f t="shared" si="160"/>
        <v>643.14099999999985</v>
      </c>
      <c r="L100" s="5">
        <f t="shared" si="183"/>
        <v>0</v>
      </c>
      <c r="M100" s="5">
        <f t="shared" si="184"/>
        <v>0</v>
      </c>
      <c r="N100" s="5">
        <f t="shared" si="177"/>
        <v>85.316000000000003</v>
      </c>
      <c r="O100" s="5">
        <f t="shared" si="178"/>
        <v>91.395999999999987</v>
      </c>
      <c r="P100" s="5">
        <f t="shared" ref="P100:P109" si="186">CM100</f>
        <v>0</v>
      </c>
      <c r="Q100" s="5">
        <f t="shared" ref="Q100:Q109" si="187">CP100</f>
        <v>0</v>
      </c>
      <c r="R100" s="5">
        <f t="shared" si="179"/>
        <v>85.316000000000003</v>
      </c>
      <c r="S100" s="5">
        <f t="shared" si="180"/>
        <v>91.395999999999987</v>
      </c>
      <c r="T100" s="6">
        <f t="shared" si="169"/>
        <v>0</v>
      </c>
      <c r="U100" s="6">
        <f t="shared" si="170"/>
        <v>0</v>
      </c>
      <c r="V100" s="6">
        <f t="shared" si="171"/>
        <v>0</v>
      </c>
      <c r="W100" s="6">
        <f t="shared" si="172"/>
        <v>0</v>
      </c>
      <c r="X100" s="6">
        <f t="shared" ref="X100:X109" si="188">CN100</f>
        <v>0</v>
      </c>
      <c r="Y100" s="6">
        <f t="shared" ref="Y100:Y109" si="189">CQ100</f>
        <v>0</v>
      </c>
      <c r="Z100" s="6">
        <f t="shared" ref="Z100:Z110" si="190">T100+V100+X100</f>
        <v>0</v>
      </c>
      <c r="AA100" s="6">
        <f t="shared" ref="AA100:AA110" si="191">U100+W100+Y100</f>
        <v>0</v>
      </c>
      <c r="AB100" s="178">
        <f t="shared" si="185"/>
        <v>14.456</v>
      </c>
      <c r="AC100" s="178">
        <f t="shared" si="185"/>
        <v>29.43</v>
      </c>
      <c r="AD100" s="178">
        <f t="shared" si="165"/>
        <v>534.41399999999987</v>
      </c>
      <c r="AE100" s="178">
        <f t="shared" si="165"/>
        <v>705.10699999999986</v>
      </c>
      <c r="AF100" s="178">
        <f t="shared" si="165"/>
        <v>0</v>
      </c>
      <c r="AG100" s="178">
        <f t="shared" si="165"/>
        <v>0</v>
      </c>
      <c r="AH100" s="178">
        <f t="shared" si="175"/>
        <v>548.86999999999989</v>
      </c>
      <c r="AI100" s="178">
        <f t="shared" si="176"/>
        <v>734.53699999999981</v>
      </c>
      <c r="AJ100" s="7">
        <v>14.456</v>
      </c>
      <c r="AK100" s="8">
        <v>0</v>
      </c>
      <c r="AL100" s="8">
        <v>0</v>
      </c>
      <c r="AM100" s="9">
        <v>29.43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9">
        <v>0.47499999999999998</v>
      </c>
      <c r="BC100" s="8">
        <v>0</v>
      </c>
      <c r="BD100" s="8">
        <v>0</v>
      </c>
      <c r="BE100" s="9">
        <v>0.47499999999999998</v>
      </c>
      <c r="BF100" s="8">
        <v>0</v>
      </c>
      <c r="BG100" s="8">
        <v>0</v>
      </c>
      <c r="BH100" s="9">
        <v>19.8</v>
      </c>
      <c r="BI100" s="9">
        <v>16.248999999999999</v>
      </c>
      <c r="BJ100" s="8">
        <v>0</v>
      </c>
      <c r="BK100" s="9">
        <v>19.8</v>
      </c>
      <c r="BL100" s="9">
        <v>16.248999999999999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9">
        <v>428.82299999999987</v>
      </c>
      <c r="CA100" s="9">
        <v>69.067000000000007</v>
      </c>
      <c r="CB100" s="8">
        <v>0</v>
      </c>
      <c r="CC100" s="9">
        <v>593.43599999999992</v>
      </c>
      <c r="CD100" s="9">
        <v>75.146999999999991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10">
        <v>0</v>
      </c>
      <c r="CM100" s="10">
        <v>0</v>
      </c>
      <c r="CN100" s="10">
        <v>0</v>
      </c>
      <c r="CO100" s="10">
        <v>0</v>
      </c>
      <c r="CP100" s="10">
        <v>0</v>
      </c>
      <c r="CQ100" s="10">
        <v>0</v>
      </c>
      <c r="CR100" s="10">
        <v>0</v>
      </c>
      <c r="CS100" s="10">
        <v>0</v>
      </c>
      <c r="CT100" s="10">
        <v>0</v>
      </c>
      <c r="CU100" s="10">
        <v>0</v>
      </c>
      <c r="CV100" s="10">
        <v>0</v>
      </c>
      <c r="CW100" s="10">
        <v>0</v>
      </c>
      <c r="CY100" s="12">
        <f t="shared" si="166"/>
        <v>0</v>
      </c>
      <c r="CZ100" s="13">
        <v>734.53699999999969</v>
      </c>
      <c r="DA100" s="12">
        <f>AI100-CZ100</f>
        <v>0</v>
      </c>
    </row>
    <row r="101" spans="1:105" ht="18.95" customHeight="1" x14ac:dyDescent="0.4">
      <c r="A101" s="1" t="s">
        <v>210</v>
      </c>
      <c r="B101" s="2" t="s">
        <v>211</v>
      </c>
      <c r="C101" s="3">
        <v>547.06799999999976</v>
      </c>
      <c r="D101" s="4">
        <f t="shared" si="163"/>
        <v>7.9889999999999999</v>
      </c>
      <c r="E101" s="4">
        <f t="shared" si="164"/>
        <v>18.082999999999998</v>
      </c>
      <c r="F101" s="4">
        <f t="shared" si="181"/>
        <v>529.029</v>
      </c>
      <c r="G101" s="4">
        <f t="shared" si="182"/>
        <v>851.54600000000005</v>
      </c>
      <c r="H101" s="4">
        <f t="shared" si="173"/>
        <v>0</v>
      </c>
      <c r="I101" s="4">
        <f t="shared" si="174"/>
        <v>0</v>
      </c>
      <c r="J101" s="4">
        <f>D101+F101+H101</f>
        <v>537.01800000000003</v>
      </c>
      <c r="K101" s="4">
        <f>E101+G101+I101</f>
        <v>869.62900000000002</v>
      </c>
      <c r="L101" s="5">
        <f t="shared" si="183"/>
        <v>0</v>
      </c>
      <c r="M101" s="5">
        <f t="shared" si="184"/>
        <v>0</v>
      </c>
      <c r="N101" s="5">
        <f t="shared" si="177"/>
        <v>10.050000000000001</v>
      </c>
      <c r="O101" s="5">
        <f t="shared" si="178"/>
        <v>10.050000000000001</v>
      </c>
      <c r="P101" s="5">
        <f t="shared" si="186"/>
        <v>0</v>
      </c>
      <c r="Q101" s="5">
        <f t="shared" si="187"/>
        <v>0</v>
      </c>
      <c r="R101" s="5">
        <f t="shared" si="179"/>
        <v>10.050000000000001</v>
      </c>
      <c r="S101" s="5">
        <f t="shared" si="180"/>
        <v>10.050000000000001</v>
      </c>
      <c r="T101" s="6">
        <f t="shared" si="169"/>
        <v>0</v>
      </c>
      <c r="U101" s="6">
        <f t="shared" si="170"/>
        <v>0</v>
      </c>
      <c r="V101" s="6">
        <f t="shared" si="171"/>
        <v>0</v>
      </c>
      <c r="W101" s="6">
        <f t="shared" si="172"/>
        <v>0</v>
      </c>
      <c r="X101" s="6">
        <f t="shared" si="188"/>
        <v>0</v>
      </c>
      <c r="Y101" s="6">
        <f t="shared" si="189"/>
        <v>0</v>
      </c>
      <c r="Z101" s="6">
        <f t="shared" si="190"/>
        <v>0</v>
      </c>
      <c r="AA101" s="6">
        <f t="shared" si="191"/>
        <v>0</v>
      </c>
      <c r="AB101" s="178">
        <f t="shared" si="185"/>
        <v>7.9889999999999999</v>
      </c>
      <c r="AC101" s="178">
        <f t="shared" si="185"/>
        <v>18.082999999999998</v>
      </c>
      <c r="AD101" s="178">
        <f t="shared" si="165"/>
        <v>539.07899999999995</v>
      </c>
      <c r="AE101" s="178">
        <f t="shared" si="165"/>
        <v>861.596</v>
      </c>
      <c r="AF101" s="178">
        <f t="shared" si="165"/>
        <v>0</v>
      </c>
      <c r="AG101" s="178">
        <f t="shared" si="165"/>
        <v>0</v>
      </c>
      <c r="AH101" s="178">
        <f t="shared" si="175"/>
        <v>547.06799999999998</v>
      </c>
      <c r="AI101" s="178">
        <f t="shared" si="176"/>
        <v>879.67899999999997</v>
      </c>
      <c r="AJ101" s="7">
        <v>7.9889999999999999</v>
      </c>
      <c r="AK101" s="8">
        <v>0</v>
      </c>
      <c r="AL101" s="8">
        <v>0</v>
      </c>
      <c r="AM101" s="9">
        <v>18.082999999999998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9">
        <v>529.029</v>
      </c>
      <c r="CA101" s="9">
        <v>10.050000000000001</v>
      </c>
      <c r="CB101" s="8">
        <v>0</v>
      </c>
      <c r="CC101" s="9">
        <v>851.54600000000005</v>
      </c>
      <c r="CD101" s="9">
        <v>10.050000000000001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10">
        <v>0</v>
      </c>
      <c r="CM101" s="10">
        <v>0</v>
      </c>
      <c r="CN101" s="10">
        <v>0</v>
      </c>
      <c r="CO101" s="10">
        <v>0</v>
      </c>
      <c r="CP101" s="10">
        <v>0</v>
      </c>
      <c r="CQ101" s="10">
        <v>0</v>
      </c>
      <c r="CR101" s="10">
        <v>0</v>
      </c>
      <c r="CS101" s="10">
        <v>0</v>
      </c>
      <c r="CT101" s="10">
        <v>0</v>
      </c>
      <c r="CU101" s="10">
        <v>0</v>
      </c>
      <c r="CV101" s="10">
        <v>0</v>
      </c>
      <c r="CW101" s="10">
        <v>0</v>
      </c>
      <c r="CY101" s="12">
        <f t="shared" si="166"/>
        <v>0</v>
      </c>
      <c r="CZ101" s="13">
        <v>879.67899999999997</v>
      </c>
      <c r="DA101" s="12">
        <f t="shared" ref="DA101:DA110" si="192">AI101-CZ101</f>
        <v>0</v>
      </c>
    </row>
    <row r="102" spans="1:105" ht="18.95" customHeight="1" x14ac:dyDescent="0.4">
      <c r="A102" s="1" t="s">
        <v>212</v>
      </c>
      <c r="B102" s="2" t="s">
        <v>213</v>
      </c>
      <c r="C102" s="3">
        <v>504.75200000000012</v>
      </c>
      <c r="D102" s="4">
        <f t="shared" si="163"/>
        <v>19.097999999999999</v>
      </c>
      <c r="E102" s="4">
        <f t="shared" si="164"/>
        <v>38.105999999999995</v>
      </c>
      <c r="F102" s="4">
        <f t="shared" si="181"/>
        <v>485.65400000000022</v>
      </c>
      <c r="G102" s="4">
        <f t="shared" si="182"/>
        <v>643.2470000000003</v>
      </c>
      <c r="H102" s="4">
        <f t="shared" si="173"/>
        <v>0</v>
      </c>
      <c r="I102" s="4">
        <f t="shared" si="174"/>
        <v>0</v>
      </c>
      <c r="J102" s="4">
        <f t="shared" ref="J102:J110" si="193">D102+F102+H102</f>
        <v>504.75200000000024</v>
      </c>
      <c r="K102" s="4">
        <f t="shared" ref="K102:K110" si="194">E102+G102+I102</f>
        <v>681.35300000000029</v>
      </c>
      <c r="L102" s="5">
        <f t="shared" si="183"/>
        <v>0</v>
      </c>
      <c r="M102" s="5">
        <f t="shared" si="184"/>
        <v>0</v>
      </c>
      <c r="N102" s="5">
        <f t="shared" si="177"/>
        <v>0</v>
      </c>
      <c r="O102" s="5">
        <f t="shared" si="178"/>
        <v>0</v>
      </c>
      <c r="P102" s="5">
        <f t="shared" si="186"/>
        <v>0</v>
      </c>
      <c r="Q102" s="5">
        <f t="shared" si="187"/>
        <v>0</v>
      </c>
      <c r="R102" s="5">
        <f t="shared" si="179"/>
        <v>0</v>
      </c>
      <c r="S102" s="5">
        <f t="shared" si="180"/>
        <v>0</v>
      </c>
      <c r="T102" s="6">
        <f t="shared" si="169"/>
        <v>0</v>
      </c>
      <c r="U102" s="6">
        <f t="shared" si="170"/>
        <v>0</v>
      </c>
      <c r="V102" s="6">
        <f t="shared" si="171"/>
        <v>0</v>
      </c>
      <c r="W102" s="6">
        <f t="shared" si="172"/>
        <v>0</v>
      </c>
      <c r="X102" s="6">
        <f t="shared" si="188"/>
        <v>0</v>
      </c>
      <c r="Y102" s="6">
        <f t="shared" si="189"/>
        <v>0</v>
      </c>
      <c r="Z102" s="6">
        <f t="shared" si="190"/>
        <v>0</v>
      </c>
      <c r="AA102" s="6">
        <f t="shared" si="191"/>
        <v>0</v>
      </c>
      <c r="AB102" s="178">
        <f t="shared" si="185"/>
        <v>19.097999999999999</v>
      </c>
      <c r="AC102" s="178">
        <f t="shared" si="185"/>
        <v>38.105999999999995</v>
      </c>
      <c r="AD102" s="178">
        <f t="shared" si="185"/>
        <v>485.65400000000022</v>
      </c>
      <c r="AE102" s="178">
        <f t="shared" si="185"/>
        <v>643.2470000000003</v>
      </c>
      <c r="AF102" s="178">
        <f t="shared" si="185"/>
        <v>0</v>
      </c>
      <c r="AG102" s="178">
        <f t="shared" si="185"/>
        <v>0</v>
      </c>
      <c r="AH102" s="178">
        <f t="shared" si="175"/>
        <v>504.75200000000024</v>
      </c>
      <c r="AI102" s="178">
        <f t="shared" si="176"/>
        <v>681.35300000000029</v>
      </c>
      <c r="AJ102" s="7">
        <v>19.097999999999999</v>
      </c>
      <c r="AK102" s="8">
        <v>0</v>
      </c>
      <c r="AL102" s="8">
        <v>0</v>
      </c>
      <c r="AM102" s="9">
        <v>38.105999999999995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9">
        <v>1.4</v>
      </c>
      <c r="BC102" s="8">
        <v>0</v>
      </c>
      <c r="BD102" s="8">
        <v>0</v>
      </c>
      <c r="BE102" s="9">
        <v>1.4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9">
        <v>484.25400000000025</v>
      </c>
      <c r="CA102" s="8">
        <v>0</v>
      </c>
      <c r="CB102" s="8">
        <v>0</v>
      </c>
      <c r="CC102" s="9">
        <v>641.84700000000032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10">
        <v>0</v>
      </c>
      <c r="CM102" s="10">
        <v>0</v>
      </c>
      <c r="CN102" s="10">
        <v>0</v>
      </c>
      <c r="CO102" s="10">
        <v>0</v>
      </c>
      <c r="CP102" s="10">
        <v>0</v>
      </c>
      <c r="CQ102" s="10">
        <v>0</v>
      </c>
      <c r="CR102" s="10">
        <v>0</v>
      </c>
      <c r="CS102" s="10">
        <v>0</v>
      </c>
      <c r="CT102" s="10">
        <v>0</v>
      </c>
      <c r="CU102" s="10">
        <v>0</v>
      </c>
      <c r="CV102" s="10">
        <v>0</v>
      </c>
      <c r="CW102" s="10">
        <v>0</v>
      </c>
      <c r="CY102" s="12">
        <f>C102-AH102</f>
        <v>0</v>
      </c>
      <c r="CZ102" s="13">
        <v>681.35299999999995</v>
      </c>
      <c r="DA102" s="12">
        <f t="shared" si="192"/>
        <v>0</v>
      </c>
    </row>
    <row r="103" spans="1:105" ht="18.95" customHeight="1" x14ac:dyDescent="0.4">
      <c r="A103" s="1" t="s">
        <v>214</v>
      </c>
      <c r="B103" s="2" t="s">
        <v>215</v>
      </c>
      <c r="C103" s="3">
        <v>543.9749999999998</v>
      </c>
      <c r="D103" s="4">
        <f t="shared" si="163"/>
        <v>6.5630000000000015</v>
      </c>
      <c r="E103" s="4">
        <f t="shared" si="164"/>
        <v>10.538000000000002</v>
      </c>
      <c r="F103" s="4">
        <f t="shared" si="181"/>
        <v>510.6169999999999</v>
      </c>
      <c r="G103" s="4">
        <f t="shared" si="182"/>
        <v>697.80700000000002</v>
      </c>
      <c r="H103" s="4">
        <f t="shared" si="173"/>
        <v>0</v>
      </c>
      <c r="I103" s="4">
        <f t="shared" si="174"/>
        <v>0</v>
      </c>
      <c r="J103" s="4">
        <f t="shared" si="193"/>
        <v>517.17999999999995</v>
      </c>
      <c r="K103" s="4">
        <f t="shared" si="194"/>
        <v>708.34500000000003</v>
      </c>
      <c r="L103" s="5">
        <f t="shared" si="183"/>
        <v>0</v>
      </c>
      <c r="M103" s="5">
        <f t="shared" si="184"/>
        <v>0</v>
      </c>
      <c r="N103" s="5">
        <f t="shared" si="177"/>
        <v>26.795000000000002</v>
      </c>
      <c r="O103" s="5">
        <f t="shared" si="178"/>
        <v>26.795000000000002</v>
      </c>
      <c r="P103" s="5">
        <f t="shared" si="186"/>
        <v>0</v>
      </c>
      <c r="Q103" s="5">
        <f t="shared" si="187"/>
        <v>0</v>
      </c>
      <c r="R103" s="5">
        <f t="shared" si="179"/>
        <v>26.795000000000002</v>
      </c>
      <c r="S103" s="5">
        <f t="shared" si="180"/>
        <v>26.795000000000002</v>
      </c>
      <c r="T103" s="6">
        <f t="shared" si="169"/>
        <v>0</v>
      </c>
      <c r="U103" s="6">
        <f t="shared" si="170"/>
        <v>0</v>
      </c>
      <c r="V103" s="6">
        <f t="shared" si="171"/>
        <v>0</v>
      </c>
      <c r="W103" s="6">
        <f t="shared" si="172"/>
        <v>0</v>
      </c>
      <c r="X103" s="6">
        <f t="shared" si="188"/>
        <v>0</v>
      </c>
      <c r="Y103" s="6">
        <f t="shared" si="189"/>
        <v>0</v>
      </c>
      <c r="Z103" s="6">
        <f t="shared" si="190"/>
        <v>0</v>
      </c>
      <c r="AA103" s="6">
        <f t="shared" si="191"/>
        <v>0</v>
      </c>
      <c r="AB103" s="178">
        <f t="shared" si="185"/>
        <v>6.5630000000000015</v>
      </c>
      <c r="AC103" s="178">
        <f t="shared" si="185"/>
        <v>10.538000000000002</v>
      </c>
      <c r="AD103" s="178">
        <f t="shared" si="185"/>
        <v>537.41199999999992</v>
      </c>
      <c r="AE103" s="178">
        <f t="shared" si="185"/>
        <v>724.60199999999998</v>
      </c>
      <c r="AF103" s="178">
        <f t="shared" si="185"/>
        <v>0</v>
      </c>
      <c r="AG103" s="178">
        <f t="shared" si="185"/>
        <v>0</v>
      </c>
      <c r="AH103" s="178">
        <f t="shared" si="175"/>
        <v>543.97499999999991</v>
      </c>
      <c r="AI103" s="178">
        <f t="shared" si="176"/>
        <v>735.14</v>
      </c>
      <c r="AJ103" s="7">
        <v>6.5630000000000015</v>
      </c>
      <c r="AK103" s="8">
        <v>0</v>
      </c>
      <c r="AL103" s="8">
        <v>0</v>
      </c>
      <c r="AM103" s="9">
        <v>10.538000000000002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9">
        <v>510.6169999999999</v>
      </c>
      <c r="CA103" s="9">
        <v>26.795000000000002</v>
      </c>
      <c r="CB103" s="8">
        <v>0</v>
      </c>
      <c r="CC103" s="9">
        <v>697.80700000000002</v>
      </c>
      <c r="CD103" s="9">
        <v>26.795000000000002</v>
      </c>
      <c r="CE103" s="8">
        <v>0</v>
      </c>
      <c r="CF103" s="8">
        <v>0</v>
      </c>
      <c r="CG103" s="8">
        <v>0</v>
      </c>
      <c r="CH103" s="8">
        <v>0</v>
      </c>
      <c r="CI103" s="8">
        <v>0</v>
      </c>
      <c r="CJ103" s="8">
        <v>0</v>
      </c>
      <c r="CK103" s="8">
        <v>0</v>
      </c>
      <c r="CL103" s="10">
        <v>0</v>
      </c>
      <c r="CM103" s="10">
        <v>0</v>
      </c>
      <c r="CN103" s="10">
        <v>0</v>
      </c>
      <c r="CO103" s="10">
        <v>0</v>
      </c>
      <c r="CP103" s="10">
        <v>0</v>
      </c>
      <c r="CQ103" s="10">
        <v>0</v>
      </c>
      <c r="CR103" s="10">
        <v>0</v>
      </c>
      <c r="CS103" s="10">
        <v>0</v>
      </c>
      <c r="CT103" s="10">
        <v>0</v>
      </c>
      <c r="CU103" s="10">
        <v>0</v>
      </c>
      <c r="CV103" s="10">
        <v>0</v>
      </c>
      <c r="CW103" s="10">
        <v>0</v>
      </c>
      <c r="CY103" s="12">
        <f>C103-AH103</f>
        <v>0</v>
      </c>
      <c r="CZ103" s="13">
        <v>735.13999999999953</v>
      </c>
      <c r="DA103" s="12">
        <f t="shared" si="192"/>
        <v>0</v>
      </c>
    </row>
    <row r="104" spans="1:105" ht="18.95" customHeight="1" x14ac:dyDescent="0.4">
      <c r="A104" s="1" t="s">
        <v>216</v>
      </c>
      <c r="B104" s="2" t="s">
        <v>217</v>
      </c>
      <c r="C104" s="3">
        <v>519.87699999999995</v>
      </c>
      <c r="D104" s="4">
        <f t="shared" si="163"/>
        <v>3.0129999999999999</v>
      </c>
      <c r="E104" s="4">
        <f t="shared" si="164"/>
        <v>7.5129999999999999</v>
      </c>
      <c r="F104" s="4">
        <f t="shared" si="181"/>
        <v>516.86399999999992</v>
      </c>
      <c r="G104" s="4">
        <f t="shared" si="182"/>
        <v>737.06200000000001</v>
      </c>
      <c r="H104" s="4">
        <f t="shared" si="173"/>
        <v>0</v>
      </c>
      <c r="I104" s="4">
        <f t="shared" si="174"/>
        <v>0</v>
      </c>
      <c r="J104" s="4">
        <f t="shared" si="193"/>
        <v>519.87699999999995</v>
      </c>
      <c r="K104" s="4">
        <f t="shared" si="194"/>
        <v>744.57500000000005</v>
      </c>
      <c r="L104" s="5">
        <f t="shared" si="183"/>
        <v>0</v>
      </c>
      <c r="M104" s="5">
        <f t="shared" si="184"/>
        <v>0</v>
      </c>
      <c r="N104" s="5">
        <f>AQ104+AW104+BC104+BI104+BO104+BU104+CA104+CG104</f>
        <v>0</v>
      </c>
      <c r="O104" s="5">
        <f>AT104+AZ104+BF104+BL104+BR104+BR104+BX104+CD104+CJ104</f>
        <v>0</v>
      </c>
      <c r="P104" s="5">
        <f t="shared" si="186"/>
        <v>0</v>
      </c>
      <c r="Q104" s="5">
        <f t="shared" si="187"/>
        <v>0</v>
      </c>
      <c r="R104" s="5">
        <f t="shared" si="179"/>
        <v>0</v>
      </c>
      <c r="S104" s="5">
        <f t="shared" si="180"/>
        <v>0</v>
      </c>
      <c r="T104" s="6">
        <f t="shared" si="169"/>
        <v>0</v>
      </c>
      <c r="U104" s="6">
        <f t="shared" si="170"/>
        <v>0</v>
      </c>
      <c r="V104" s="6">
        <f t="shared" si="171"/>
        <v>0</v>
      </c>
      <c r="W104" s="6">
        <f t="shared" si="172"/>
        <v>0</v>
      </c>
      <c r="X104" s="6">
        <f t="shared" si="188"/>
        <v>0</v>
      </c>
      <c r="Y104" s="6">
        <f t="shared" si="189"/>
        <v>0</v>
      </c>
      <c r="Z104" s="6">
        <f t="shared" si="190"/>
        <v>0</v>
      </c>
      <c r="AA104" s="6">
        <f t="shared" si="191"/>
        <v>0</v>
      </c>
      <c r="AB104" s="178">
        <f t="shared" si="185"/>
        <v>3.0129999999999999</v>
      </c>
      <c r="AC104" s="178">
        <f t="shared" si="185"/>
        <v>7.5129999999999999</v>
      </c>
      <c r="AD104" s="178">
        <f t="shared" si="185"/>
        <v>516.86399999999992</v>
      </c>
      <c r="AE104" s="178">
        <f t="shared" si="185"/>
        <v>737.06200000000001</v>
      </c>
      <c r="AF104" s="178">
        <f t="shared" si="185"/>
        <v>0</v>
      </c>
      <c r="AG104" s="178">
        <f t="shared" si="185"/>
        <v>0</v>
      </c>
      <c r="AH104" s="178">
        <f t="shared" si="175"/>
        <v>519.87699999999995</v>
      </c>
      <c r="AI104" s="178">
        <f t="shared" si="176"/>
        <v>744.57500000000005</v>
      </c>
      <c r="AJ104" s="7">
        <v>3.0129999999999999</v>
      </c>
      <c r="AK104" s="8">
        <v>0</v>
      </c>
      <c r="AL104" s="8">
        <v>0</v>
      </c>
      <c r="AM104" s="9">
        <v>7.5129999999999999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9">
        <v>33.911999999999999</v>
      </c>
      <c r="AW104" s="8">
        <v>0</v>
      </c>
      <c r="AX104" s="8">
        <v>0</v>
      </c>
      <c r="AY104" s="9">
        <v>33.911999999999999</v>
      </c>
      <c r="AZ104" s="8">
        <v>0</v>
      </c>
      <c r="BA104" s="8">
        <v>0</v>
      </c>
      <c r="BB104" s="9">
        <v>1</v>
      </c>
      <c r="BC104" s="8">
        <v>0</v>
      </c>
      <c r="BD104" s="8">
        <v>0</v>
      </c>
      <c r="BE104" s="9">
        <v>1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9">
        <v>481.95199999999988</v>
      </c>
      <c r="CA104" s="8">
        <v>0</v>
      </c>
      <c r="CB104" s="8">
        <v>0</v>
      </c>
      <c r="CC104" s="9">
        <v>702.15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10">
        <v>0</v>
      </c>
      <c r="CM104" s="10">
        <v>0</v>
      </c>
      <c r="CN104" s="10">
        <v>0</v>
      </c>
      <c r="CO104" s="10">
        <v>0</v>
      </c>
      <c r="CP104" s="10">
        <v>0</v>
      </c>
      <c r="CQ104" s="10">
        <v>0</v>
      </c>
      <c r="CR104" s="10">
        <v>0</v>
      </c>
      <c r="CS104" s="10">
        <v>0</v>
      </c>
      <c r="CT104" s="10">
        <v>0</v>
      </c>
      <c r="CU104" s="10">
        <v>0</v>
      </c>
      <c r="CV104" s="10">
        <v>0</v>
      </c>
      <c r="CW104" s="10">
        <v>0</v>
      </c>
      <c r="CY104" s="12">
        <f t="shared" ref="CY104:CY111" si="195">C104-AH104</f>
        <v>0</v>
      </c>
      <c r="CZ104" s="13">
        <v>744.57499999999993</v>
      </c>
      <c r="DA104" s="12">
        <f t="shared" si="192"/>
        <v>0</v>
      </c>
    </row>
    <row r="105" spans="1:105" ht="18.95" customHeight="1" x14ac:dyDescent="0.4">
      <c r="A105" s="1" t="s">
        <v>218</v>
      </c>
      <c r="B105" s="2" t="s">
        <v>219</v>
      </c>
      <c r="C105" s="3">
        <v>502.62000000000006</v>
      </c>
      <c r="D105" s="4">
        <f t="shared" si="163"/>
        <v>18.058</v>
      </c>
      <c r="E105" s="4">
        <f t="shared" si="164"/>
        <v>39.531999999999996</v>
      </c>
      <c r="F105" s="4">
        <f t="shared" si="181"/>
        <v>481.01199999999994</v>
      </c>
      <c r="G105" s="4">
        <f t="shared" si="182"/>
        <v>701.29099999999983</v>
      </c>
      <c r="H105" s="4">
        <f>CL105</f>
        <v>0</v>
      </c>
      <c r="I105" s="4">
        <f>CO105</f>
        <v>0</v>
      </c>
      <c r="J105" s="4">
        <f t="shared" si="193"/>
        <v>499.06999999999994</v>
      </c>
      <c r="K105" s="4">
        <f t="shared" si="194"/>
        <v>740.82299999999987</v>
      </c>
      <c r="L105" s="5">
        <f t="shared" si="183"/>
        <v>0</v>
      </c>
      <c r="M105" s="5">
        <f t="shared" si="184"/>
        <v>0</v>
      </c>
      <c r="N105" s="5">
        <f t="shared" ref="N105:N110" si="196">AQ105+AW105+BC105+BI105+BO105+BU105+CA105+CG105</f>
        <v>3.5</v>
      </c>
      <c r="O105" s="5">
        <f t="shared" ref="O105:O110" si="197">AT105+AZ105+BF105+BL105+BR105+BR105+BX105+CD105+CJ105</f>
        <v>7.5600000000000005</v>
      </c>
      <c r="P105" s="5">
        <f t="shared" si="186"/>
        <v>0</v>
      </c>
      <c r="Q105" s="5">
        <f t="shared" si="187"/>
        <v>0</v>
      </c>
      <c r="R105" s="5">
        <f t="shared" si="179"/>
        <v>3.5</v>
      </c>
      <c r="S105" s="5">
        <f t="shared" si="180"/>
        <v>7.5600000000000005</v>
      </c>
      <c r="T105" s="6">
        <f t="shared" si="169"/>
        <v>0</v>
      </c>
      <c r="U105" s="6">
        <f t="shared" si="170"/>
        <v>0</v>
      </c>
      <c r="V105" s="6">
        <f t="shared" si="171"/>
        <v>0</v>
      </c>
      <c r="W105" s="6">
        <f t="shared" si="172"/>
        <v>0</v>
      </c>
      <c r="X105" s="6">
        <f t="shared" si="188"/>
        <v>0</v>
      </c>
      <c r="Y105" s="6">
        <f t="shared" si="189"/>
        <v>0</v>
      </c>
      <c r="Z105" s="6">
        <f t="shared" si="190"/>
        <v>0</v>
      </c>
      <c r="AA105" s="6">
        <f t="shared" si="191"/>
        <v>0</v>
      </c>
      <c r="AB105" s="178">
        <f t="shared" si="185"/>
        <v>18.058</v>
      </c>
      <c r="AC105" s="178">
        <f t="shared" si="185"/>
        <v>39.531999999999996</v>
      </c>
      <c r="AD105" s="178">
        <f t="shared" si="185"/>
        <v>484.51199999999994</v>
      </c>
      <c r="AE105" s="178">
        <f t="shared" si="185"/>
        <v>708.85099999999977</v>
      </c>
      <c r="AF105" s="178">
        <f t="shared" si="185"/>
        <v>0</v>
      </c>
      <c r="AG105" s="178">
        <f t="shared" si="185"/>
        <v>0</v>
      </c>
      <c r="AH105" s="178">
        <f t="shared" si="175"/>
        <v>502.56999999999994</v>
      </c>
      <c r="AI105" s="178">
        <f t="shared" si="176"/>
        <v>748.38299999999981</v>
      </c>
      <c r="AJ105" s="7">
        <v>18.058</v>
      </c>
      <c r="AK105" s="8">
        <v>0</v>
      </c>
      <c r="AL105" s="8">
        <v>0</v>
      </c>
      <c r="AM105" s="9">
        <v>39.531999999999996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9">
        <v>38.170999999999999</v>
      </c>
      <c r="AW105" s="8">
        <v>0</v>
      </c>
      <c r="AX105" s="8">
        <v>0</v>
      </c>
      <c r="AY105" s="9">
        <v>40.583999999999996</v>
      </c>
      <c r="AZ105" s="8">
        <v>0</v>
      </c>
      <c r="BA105" s="8">
        <v>0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0</v>
      </c>
      <c r="BV105" s="8">
        <v>0</v>
      </c>
      <c r="BW105" s="8">
        <v>0</v>
      </c>
      <c r="BX105" s="8">
        <v>0</v>
      </c>
      <c r="BY105" s="8">
        <v>0</v>
      </c>
      <c r="BZ105" s="9">
        <v>442.84099999999995</v>
      </c>
      <c r="CA105" s="9">
        <v>3.5</v>
      </c>
      <c r="CB105" s="8">
        <v>0</v>
      </c>
      <c r="CC105" s="9">
        <v>660.70699999999988</v>
      </c>
      <c r="CD105" s="9">
        <v>7.5600000000000005</v>
      </c>
      <c r="CE105" s="8">
        <v>0</v>
      </c>
      <c r="CF105" s="8">
        <v>0</v>
      </c>
      <c r="CG105" s="8">
        <v>0</v>
      </c>
      <c r="CH105" s="8">
        <v>0</v>
      </c>
      <c r="CI105" s="8">
        <v>0</v>
      </c>
      <c r="CJ105" s="8">
        <v>0</v>
      </c>
      <c r="CK105" s="8">
        <v>0</v>
      </c>
      <c r="CL105" s="10">
        <v>0</v>
      </c>
      <c r="CM105" s="10">
        <v>0</v>
      </c>
      <c r="CN105" s="10">
        <v>0</v>
      </c>
      <c r="CO105" s="10">
        <v>0</v>
      </c>
      <c r="CP105" s="10">
        <v>0</v>
      </c>
      <c r="CQ105" s="10">
        <v>0</v>
      </c>
      <c r="CR105" s="10">
        <v>0</v>
      </c>
      <c r="CS105" s="10">
        <v>0</v>
      </c>
      <c r="CT105" s="10">
        <v>0</v>
      </c>
      <c r="CU105" s="10">
        <v>0</v>
      </c>
      <c r="CV105" s="10">
        <v>0</v>
      </c>
      <c r="CW105" s="10">
        <v>0</v>
      </c>
      <c r="CY105" s="12">
        <f t="shared" si="195"/>
        <v>5.0000000000125056E-2</v>
      </c>
      <c r="CZ105" s="13">
        <v>748.38299999999958</v>
      </c>
      <c r="DA105" s="12">
        <f t="shared" si="192"/>
        <v>0</v>
      </c>
    </row>
    <row r="106" spans="1:105" ht="18.95" customHeight="1" x14ac:dyDescent="0.4">
      <c r="A106" s="1" t="s">
        <v>220</v>
      </c>
      <c r="B106" s="2" t="s">
        <v>221</v>
      </c>
      <c r="C106" s="3">
        <v>499.39300000000009</v>
      </c>
      <c r="D106" s="4">
        <f>AJ106</f>
        <v>5.6550000000000002</v>
      </c>
      <c r="E106" s="4">
        <f>AM106</f>
        <v>11.735000000000001</v>
      </c>
      <c r="F106" s="4">
        <f t="shared" si="181"/>
        <v>493.73800000000006</v>
      </c>
      <c r="G106" s="4">
        <f t="shared" si="182"/>
        <v>635.83100000000036</v>
      </c>
      <c r="H106" s="4">
        <f t="shared" ref="H106:H110" si="198">CL106</f>
        <v>0</v>
      </c>
      <c r="I106" s="4">
        <f t="shared" ref="I106:I110" si="199">CO106</f>
        <v>0</v>
      </c>
      <c r="J106" s="4">
        <f t="shared" si="193"/>
        <v>499.39300000000003</v>
      </c>
      <c r="K106" s="4">
        <f t="shared" si="194"/>
        <v>647.56600000000037</v>
      </c>
      <c r="L106" s="5">
        <f t="shared" si="183"/>
        <v>0</v>
      </c>
      <c r="M106" s="5">
        <f t="shared" si="184"/>
        <v>0</v>
      </c>
      <c r="N106" s="5">
        <f t="shared" si="196"/>
        <v>0</v>
      </c>
      <c r="O106" s="5">
        <f t="shared" si="197"/>
        <v>0</v>
      </c>
      <c r="P106" s="5">
        <f t="shared" si="186"/>
        <v>0</v>
      </c>
      <c r="Q106" s="5">
        <f t="shared" si="187"/>
        <v>0</v>
      </c>
      <c r="R106" s="5">
        <f t="shared" si="179"/>
        <v>0</v>
      </c>
      <c r="S106" s="5">
        <f t="shared" si="180"/>
        <v>0</v>
      </c>
      <c r="T106" s="6">
        <f>AL106</f>
        <v>0</v>
      </c>
      <c r="U106" s="6">
        <f>AO106</f>
        <v>0</v>
      </c>
      <c r="V106" s="6">
        <f t="shared" si="171"/>
        <v>0</v>
      </c>
      <c r="W106" s="6">
        <f t="shared" si="172"/>
        <v>0</v>
      </c>
      <c r="X106" s="6">
        <f t="shared" si="188"/>
        <v>0</v>
      </c>
      <c r="Y106" s="6">
        <f t="shared" si="189"/>
        <v>0</v>
      </c>
      <c r="Z106" s="6">
        <f t="shared" si="190"/>
        <v>0</v>
      </c>
      <c r="AA106" s="6">
        <f t="shared" si="191"/>
        <v>0</v>
      </c>
      <c r="AB106" s="178">
        <f t="shared" si="185"/>
        <v>5.6550000000000002</v>
      </c>
      <c r="AC106" s="178">
        <f t="shared" si="185"/>
        <v>11.735000000000001</v>
      </c>
      <c r="AD106" s="178">
        <f t="shared" si="185"/>
        <v>493.73800000000006</v>
      </c>
      <c r="AE106" s="178">
        <f t="shared" si="185"/>
        <v>635.83100000000036</v>
      </c>
      <c r="AF106" s="178">
        <f t="shared" si="185"/>
        <v>0</v>
      </c>
      <c r="AG106" s="178">
        <f t="shared" si="185"/>
        <v>0</v>
      </c>
      <c r="AH106" s="178">
        <f t="shared" si="175"/>
        <v>499.39300000000003</v>
      </c>
      <c r="AI106" s="178">
        <f t="shared" si="176"/>
        <v>647.56600000000037</v>
      </c>
      <c r="AJ106" s="7">
        <v>5.6550000000000002</v>
      </c>
      <c r="AK106" s="8">
        <v>0</v>
      </c>
      <c r="AL106" s="8">
        <v>0</v>
      </c>
      <c r="AM106" s="9">
        <v>11.735000000000001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9">
        <v>0.51700000000000002</v>
      </c>
      <c r="BC106" s="8">
        <v>0</v>
      </c>
      <c r="BD106" s="8">
        <v>0</v>
      </c>
      <c r="BE106" s="9">
        <v>0.51700000000000002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9">
        <v>493.22100000000006</v>
      </c>
      <c r="CA106" s="8">
        <v>0</v>
      </c>
      <c r="CB106" s="8">
        <v>0</v>
      </c>
      <c r="CC106" s="9">
        <v>635.31400000000031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10">
        <v>0</v>
      </c>
      <c r="CM106" s="10">
        <v>0</v>
      </c>
      <c r="CN106" s="10">
        <v>0</v>
      </c>
      <c r="CO106" s="10">
        <v>0</v>
      </c>
      <c r="CP106" s="10">
        <v>0</v>
      </c>
      <c r="CQ106" s="10">
        <v>0</v>
      </c>
      <c r="CR106" s="10">
        <v>0</v>
      </c>
      <c r="CS106" s="10">
        <v>0</v>
      </c>
      <c r="CT106" s="10">
        <v>0</v>
      </c>
      <c r="CU106" s="10">
        <v>0</v>
      </c>
      <c r="CV106" s="10">
        <v>0</v>
      </c>
      <c r="CW106" s="10">
        <v>0</v>
      </c>
      <c r="CY106" s="12">
        <f t="shared" si="195"/>
        <v>0</v>
      </c>
      <c r="CZ106" s="13">
        <v>647.56600000000026</v>
      </c>
      <c r="DA106" s="12">
        <f t="shared" si="192"/>
        <v>0</v>
      </c>
    </row>
    <row r="107" spans="1:105" ht="18.95" customHeight="1" x14ac:dyDescent="0.4">
      <c r="A107" s="1" t="s">
        <v>222</v>
      </c>
      <c r="B107" s="2" t="s">
        <v>223</v>
      </c>
      <c r="C107" s="3">
        <v>471.20499999999981</v>
      </c>
      <c r="D107" s="4">
        <f t="shared" ref="D107:D108" si="200">AJ107</f>
        <v>21.280999999999999</v>
      </c>
      <c r="E107" s="4">
        <f t="shared" ref="E107:E108" si="201">AM107</f>
        <v>44.948999999999998</v>
      </c>
      <c r="F107" s="4">
        <f>AP107+AV107+BB107+BH107+BN107+BT107+BZ107+CF107</f>
        <v>449.92399999999986</v>
      </c>
      <c r="G107" s="4">
        <f>AS107+AY107+BE107+BK107+BQ107+BW107+CC107+CI107</f>
        <v>612.5469999999998</v>
      </c>
      <c r="H107" s="4">
        <f t="shared" si="198"/>
        <v>0</v>
      </c>
      <c r="I107" s="4">
        <f t="shared" si="199"/>
        <v>0</v>
      </c>
      <c r="J107" s="4">
        <f t="shared" si="193"/>
        <v>471.20499999999987</v>
      </c>
      <c r="K107" s="4">
        <f t="shared" si="194"/>
        <v>657.49599999999975</v>
      </c>
      <c r="L107" s="5">
        <f t="shared" si="183"/>
        <v>0</v>
      </c>
      <c r="M107" s="5">
        <f t="shared" si="184"/>
        <v>0</v>
      </c>
      <c r="N107" s="5">
        <f t="shared" si="196"/>
        <v>0</v>
      </c>
      <c r="O107" s="5">
        <f t="shared" si="197"/>
        <v>0</v>
      </c>
      <c r="P107" s="5">
        <f t="shared" si="186"/>
        <v>0</v>
      </c>
      <c r="Q107" s="5">
        <f t="shared" si="187"/>
        <v>0</v>
      </c>
      <c r="R107" s="5">
        <f t="shared" si="179"/>
        <v>0</v>
      </c>
      <c r="S107" s="5">
        <f t="shared" si="180"/>
        <v>0</v>
      </c>
      <c r="T107" s="6">
        <f t="shared" ref="T107:T111" si="202">AL107</f>
        <v>0</v>
      </c>
      <c r="U107" s="6">
        <f t="shared" ref="U107:U111" si="203">AO107</f>
        <v>0</v>
      </c>
      <c r="V107" s="6">
        <f t="shared" si="171"/>
        <v>0</v>
      </c>
      <c r="W107" s="6">
        <f t="shared" si="172"/>
        <v>0</v>
      </c>
      <c r="X107" s="6">
        <f t="shared" si="188"/>
        <v>0</v>
      </c>
      <c r="Y107" s="6">
        <f t="shared" si="189"/>
        <v>0</v>
      </c>
      <c r="Z107" s="6">
        <f t="shared" si="190"/>
        <v>0</v>
      </c>
      <c r="AA107" s="6">
        <f t="shared" si="191"/>
        <v>0</v>
      </c>
      <c r="AB107" s="178">
        <f t="shared" si="185"/>
        <v>21.280999999999999</v>
      </c>
      <c r="AC107" s="178">
        <f t="shared" si="185"/>
        <v>44.948999999999998</v>
      </c>
      <c r="AD107" s="178">
        <f t="shared" si="185"/>
        <v>449.92399999999986</v>
      </c>
      <c r="AE107" s="178">
        <f t="shared" si="185"/>
        <v>612.5469999999998</v>
      </c>
      <c r="AF107" s="178">
        <f t="shared" si="185"/>
        <v>0</v>
      </c>
      <c r="AG107" s="178">
        <f t="shared" si="185"/>
        <v>0</v>
      </c>
      <c r="AH107" s="178">
        <f t="shared" si="175"/>
        <v>471.20499999999987</v>
      </c>
      <c r="AI107" s="178">
        <f t="shared" si="176"/>
        <v>657.49599999999975</v>
      </c>
      <c r="AJ107" s="7">
        <v>21.280999999999999</v>
      </c>
      <c r="AK107" s="8">
        <v>0</v>
      </c>
      <c r="AL107" s="8">
        <v>0</v>
      </c>
      <c r="AM107" s="9">
        <v>44.948999999999998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9">
        <v>5.0880000000000001</v>
      </c>
      <c r="BI107" s="8">
        <v>0</v>
      </c>
      <c r="BJ107" s="8">
        <v>0</v>
      </c>
      <c r="BK107" s="9">
        <v>5.0880000000000001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9">
        <v>444.83599999999984</v>
      </c>
      <c r="CA107" s="8">
        <v>0</v>
      </c>
      <c r="CB107" s="8">
        <v>0</v>
      </c>
      <c r="CC107" s="9">
        <v>607.45899999999983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10">
        <v>0</v>
      </c>
      <c r="CM107" s="10">
        <v>0</v>
      </c>
      <c r="CN107" s="10">
        <v>0</v>
      </c>
      <c r="CO107" s="10">
        <v>0</v>
      </c>
      <c r="CP107" s="10">
        <v>0</v>
      </c>
      <c r="CQ107" s="10">
        <v>0</v>
      </c>
      <c r="CR107" s="10">
        <v>0</v>
      </c>
      <c r="CS107" s="10">
        <v>0</v>
      </c>
      <c r="CT107" s="10">
        <v>0</v>
      </c>
      <c r="CU107" s="10">
        <v>0</v>
      </c>
      <c r="CV107" s="10">
        <v>0</v>
      </c>
      <c r="CW107" s="10">
        <v>0</v>
      </c>
      <c r="CY107" s="12">
        <f t="shared" si="195"/>
        <v>0</v>
      </c>
      <c r="CZ107" s="13">
        <v>657.49599999999998</v>
      </c>
      <c r="DA107" s="12">
        <f t="shared" si="192"/>
        <v>0</v>
      </c>
    </row>
    <row r="108" spans="1:105" ht="18.95" customHeight="1" x14ac:dyDescent="0.4">
      <c r="A108" s="1" t="s">
        <v>224</v>
      </c>
      <c r="B108" s="2" t="s">
        <v>225</v>
      </c>
      <c r="C108" s="3">
        <v>562.10899999999992</v>
      </c>
      <c r="D108" s="4">
        <f t="shared" si="200"/>
        <v>12.379</v>
      </c>
      <c r="E108" s="4">
        <f t="shared" si="201"/>
        <v>29.092000000000002</v>
      </c>
      <c r="F108" s="4">
        <f t="shared" ref="F108:F110" si="204">AP108+AV108+BB108+BH108+BN108+BT108+BZ108+CF108</f>
        <v>517.92700000000013</v>
      </c>
      <c r="G108" s="4">
        <f t="shared" ref="G108:G110" si="205">AS108+AY108+BE108+BK108+BQ108+BW108+CC108+CI108</f>
        <v>773.62800000000118</v>
      </c>
      <c r="H108" s="4">
        <f t="shared" si="198"/>
        <v>0</v>
      </c>
      <c r="I108" s="4">
        <f t="shared" si="199"/>
        <v>0</v>
      </c>
      <c r="J108" s="4">
        <f t="shared" si="193"/>
        <v>530.30600000000015</v>
      </c>
      <c r="K108" s="4">
        <f t="shared" si="194"/>
        <v>802.72000000000116</v>
      </c>
      <c r="L108" s="5">
        <f t="shared" si="183"/>
        <v>2.1829999999999998</v>
      </c>
      <c r="M108" s="5">
        <f t="shared" si="184"/>
        <v>4.3659999999999997</v>
      </c>
      <c r="N108" s="5">
        <f t="shared" si="196"/>
        <v>29.61999999999999</v>
      </c>
      <c r="O108" s="5">
        <f t="shared" si="197"/>
        <v>31.239999999999988</v>
      </c>
      <c r="P108" s="5">
        <f t="shared" si="186"/>
        <v>0</v>
      </c>
      <c r="Q108" s="5">
        <f t="shared" si="187"/>
        <v>0</v>
      </c>
      <c r="R108" s="5">
        <f>L108+N108+P108</f>
        <v>31.80299999999999</v>
      </c>
      <c r="S108" s="5">
        <f>M108+O108+Q108</f>
        <v>35.605999999999987</v>
      </c>
      <c r="T108" s="6">
        <f t="shared" si="202"/>
        <v>0</v>
      </c>
      <c r="U108" s="6">
        <f t="shared" si="203"/>
        <v>0</v>
      </c>
      <c r="V108" s="6">
        <f>AR108+AX108+BD108+BJ108+BP108+BV108+CB108+CH108</f>
        <v>0</v>
      </c>
      <c r="W108" s="6">
        <f>AU108+BA108+BG108+BM108+BS108+BY108+CE108+CE108+CK108</f>
        <v>0</v>
      </c>
      <c r="X108" s="6">
        <f t="shared" si="188"/>
        <v>0</v>
      </c>
      <c r="Y108" s="6">
        <f t="shared" si="189"/>
        <v>0</v>
      </c>
      <c r="Z108" s="6">
        <f t="shared" si="190"/>
        <v>0</v>
      </c>
      <c r="AA108" s="6">
        <f t="shared" si="191"/>
        <v>0</v>
      </c>
      <c r="AB108" s="178">
        <f t="shared" si="185"/>
        <v>14.561999999999999</v>
      </c>
      <c r="AC108" s="178">
        <f t="shared" si="185"/>
        <v>33.457999999999998</v>
      </c>
      <c r="AD108" s="178">
        <f t="shared" si="185"/>
        <v>547.54700000000014</v>
      </c>
      <c r="AE108" s="178">
        <f t="shared" si="185"/>
        <v>804.86800000000119</v>
      </c>
      <c r="AF108" s="178">
        <f t="shared" si="185"/>
        <v>0</v>
      </c>
      <c r="AG108" s="178">
        <f t="shared" si="185"/>
        <v>0</v>
      </c>
      <c r="AH108" s="178">
        <f t="shared" si="175"/>
        <v>562.10900000000015</v>
      </c>
      <c r="AI108" s="178">
        <f t="shared" si="176"/>
        <v>838.32600000000116</v>
      </c>
      <c r="AJ108" s="7">
        <v>12.379</v>
      </c>
      <c r="AK108" s="9">
        <v>2.1829999999999998</v>
      </c>
      <c r="AL108" s="8">
        <v>0</v>
      </c>
      <c r="AM108" s="9">
        <v>29.092000000000002</v>
      </c>
      <c r="AN108" s="9">
        <v>4.3659999999999997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0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0</v>
      </c>
      <c r="BY108" s="8">
        <v>0</v>
      </c>
      <c r="BZ108" s="9">
        <v>517.92700000000013</v>
      </c>
      <c r="CA108" s="9">
        <v>29.61999999999999</v>
      </c>
      <c r="CB108" s="8">
        <v>0</v>
      </c>
      <c r="CC108" s="9">
        <v>773.62800000000118</v>
      </c>
      <c r="CD108" s="9">
        <v>31.239999999999988</v>
      </c>
      <c r="CE108" s="8">
        <v>0</v>
      </c>
      <c r="CF108" s="8">
        <v>0</v>
      </c>
      <c r="CG108" s="8">
        <v>0</v>
      </c>
      <c r="CH108" s="8">
        <v>0</v>
      </c>
      <c r="CI108" s="8">
        <v>0</v>
      </c>
      <c r="CJ108" s="8">
        <v>0</v>
      </c>
      <c r="CK108" s="8">
        <v>0</v>
      </c>
      <c r="CL108" s="10">
        <v>0</v>
      </c>
      <c r="CM108" s="10">
        <v>0</v>
      </c>
      <c r="CN108" s="10">
        <v>0</v>
      </c>
      <c r="CO108" s="10">
        <v>0</v>
      </c>
      <c r="CP108" s="10">
        <v>0</v>
      </c>
      <c r="CQ108" s="10">
        <v>0</v>
      </c>
      <c r="CR108" s="10">
        <v>0</v>
      </c>
      <c r="CS108" s="10">
        <v>0</v>
      </c>
      <c r="CT108" s="10">
        <v>0</v>
      </c>
      <c r="CU108" s="10">
        <v>0</v>
      </c>
      <c r="CV108" s="10">
        <v>0</v>
      </c>
      <c r="CW108" s="10">
        <v>0</v>
      </c>
      <c r="CY108" s="12">
        <f t="shared" si="195"/>
        <v>0</v>
      </c>
      <c r="CZ108" s="13">
        <v>838.32600000000082</v>
      </c>
      <c r="DA108" s="12">
        <f t="shared" si="192"/>
        <v>0</v>
      </c>
    </row>
    <row r="109" spans="1:105" ht="18.95" customHeight="1" x14ac:dyDescent="0.4">
      <c r="A109" s="1" t="s">
        <v>226</v>
      </c>
      <c r="B109" s="2" t="s">
        <v>227</v>
      </c>
      <c r="C109" s="3">
        <v>422.30600000000004</v>
      </c>
      <c r="D109" s="4">
        <f>AJ109</f>
        <v>5.7220000000000004</v>
      </c>
      <c r="E109" s="4">
        <f>AM109</f>
        <v>16.155999999999999</v>
      </c>
      <c r="F109" s="4">
        <f t="shared" si="204"/>
        <v>416.58400000000006</v>
      </c>
      <c r="G109" s="4">
        <f t="shared" si="205"/>
        <v>646.45399999999995</v>
      </c>
      <c r="H109" s="4">
        <f t="shared" si="198"/>
        <v>0</v>
      </c>
      <c r="I109" s="4">
        <f t="shared" si="199"/>
        <v>0</v>
      </c>
      <c r="J109" s="4">
        <f t="shared" si="193"/>
        <v>422.30600000000004</v>
      </c>
      <c r="K109" s="4">
        <f t="shared" si="194"/>
        <v>662.6099999999999</v>
      </c>
      <c r="L109" s="5">
        <f>AK109</f>
        <v>0</v>
      </c>
      <c r="M109" s="5">
        <f>AN109</f>
        <v>0</v>
      </c>
      <c r="N109" s="5">
        <f t="shared" si="196"/>
        <v>0</v>
      </c>
      <c r="O109" s="5">
        <f t="shared" si="197"/>
        <v>0</v>
      </c>
      <c r="P109" s="5">
        <f t="shared" si="186"/>
        <v>0</v>
      </c>
      <c r="Q109" s="5">
        <f t="shared" si="187"/>
        <v>0</v>
      </c>
      <c r="R109" s="5">
        <f t="shared" ref="R109:R110" si="206">L109+N109+P109</f>
        <v>0</v>
      </c>
      <c r="S109" s="5">
        <f t="shared" ref="S109:S110" si="207">M109+O109+Q109</f>
        <v>0</v>
      </c>
      <c r="T109" s="6">
        <f t="shared" si="202"/>
        <v>0</v>
      </c>
      <c r="U109" s="6">
        <f t="shared" si="203"/>
        <v>0</v>
      </c>
      <c r="V109" s="6">
        <f t="shared" ref="V109:V111" si="208">AR109+AX109+BD109+BJ109+BP109+BV109+CB109+CH109</f>
        <v>0</v>
      </c>
      <c r="W109" s="6">
        <f t="shared" ref="W109:W111" si="209">AU109+BA109+BG109+BM109+BS109+BY109+CE109+CE109+CK109</f>
        <v>0</v>
      </c>
      <c r="X109" s="6">
        <f t="shared" si="188"/>
        <v>0</v>
      </c>
      <c r="Y109" s="6">
        <f t="shared" si="189"/>
        <v>0</v>
      </c>
      <c r="Z109" s="6">
        <f t="shared" si="190"/>
        <v>0</v>
      </c>
      <c r="AA109" s="6">
        <f t="shared" si="191"/>
        <v>0</v>
      </c>
      <c r="AB109" s="178">
        <f>D109+L109+T109</f>
        <v>5.7220000000000004</v>
      </c>
      <c r="AC109" s="178">
        <f>E109+M109+U109</f>
        <v>16.155999999999999</v>
      </c>
      <c r="AD109" s="178">
        <f t="shared" si="185"/>
        <v>416.58400000000006</v>
      </c>
      <c r="AE109" s="178">
        <f t="shared" si="185"/>
        <v>646.45399999999995</v>
      </c>
      <c r="AF109" s="178">
        <f t="shared" si="185"/>
        <v>0</v>
      </c>
      <c r="AG109" s="178">
        <f t="shared" si="185"/>
        <v>0</v>
      </c>
      <c r="AH109" s="178">
        <f t="shared" si="175"/>
        <v>422.30600000000004</v>
      </c>
      <c r="AI109" s="178">
        <f t="shared" si="176"/>
        <v>662.6099999999999</v>
      </c>
      <c r="AJ109" s="7">
        <v>5.7220000000000004</v>
      </c>
      <c r="AK109" s="8">
        <v>0</v>
      </c>
      <c r="AL109" s="8">
        <v>0</v>
      </c>
      <c r="AM109" s="9">
        <v>16.155999999999999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9">
        <v>416.58400000000006</v>
      </c>
      <c r="CA109" s="8">
        <v>0</v>
      </c>
      <c r="CB109" s="8">
        <v>0</v>
      </c>
      <c r="CC109" s="9">
        <v>646.45399999999995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10">
        <v>0</v>
      </c>
      <c r="CM109" s="10">
        <v>0</v>
      </c>
      <c r="CN109" s="10">
        <v>0</v>
      </c>
      <c r="CO109" s="10">
        <v>0</v>
      </c>
      <c r="CP109" s="10">
        <v>0</v>
      </c>
      <c r="CQ109" s="10">
        <v>0</v>
      </c>
      <c r="CR109" s="10">
        <v>0</v>
      </c>
      <c r="CS109" s="10">
        <v>0</v>
      </c>
      <c r="CT109" s="10">
        <v>0</v>
      </c>
      <c r="CU109" s="10">
        <v>0</v>
      </c>
      <c r="CV109" s="10">
        <v>0</v>
      </c>
      <c r="CW109" s="10">
        <v>0</v>
      </c>
      <c r="CY109" s="12">
        <f t="shared" si="195"/>
        <v>0</v>
      </c>
      <c r="CZ109" s="13">
        <v>662.6099999999999</v>
      </c>
      <c r="DA109" s="12">
        <f t="shared" si="192"/>
        <v>0</v>
      </c>
    </row>
    <row r="110" spans="1:105" ht="18.95" customHeight="1" x14ac:dyDescent="0.4">
      <c r="A110" s="1" t="s">
        <v>228</v>
      </c>
      <c r="B110" s="2" t="s">
        <v>229</v>
      </c>
      <c r="C110" s="3">
        <v>622.46899999999994</v>
      </c>
      <c r="D110" s="4">
        <f t="shared" ref="D110" si="210">AJ110</f>
        <v>2.9950000000000001</v>
      </c>
      <c r="E110" s="4">
        <f t="shared" ref="E110" si="211">AM110</f>
        <v>7.4039999999999999</v>
      </c>
      <c r="F110" s="4">
        <f t="shared" si="204"/>
        <v>619.47399999999993</v>
      </c>
      <c r="G110" s="4">
        <f t="shared" si="205"/>
        <v>931.87899999999991</v>
      </c>
      <c r="H110" s="4">
        <f t="shared" si="198"/>
        <v>0</v>
      </c>
      <c r="I110" s="4">
        <f t="shared" si="199"/>
        <v>0</v>
      </c>
      <c r="J110" s="4">
        <f t="shared" si="193"/>
        <v>622.46899999999994</v>
      </c>
      <c r="K110" s="4">
        <f t="shared" si="194"/>
        <v>939.2829999999999</v>
      </c>
      <c r="L110" s="5">
        <f t="shared" ref="L110" si="212">AK110</f>
        <v>0</v>
      </c>
      <c r="M110" s="5">
        <f t="shared" ref="M110" si="213">AN110</f>
        <v>0</v>
      </c>
      <c r="N110" s="5">
        <f t="shared" si="196"/>
        <v>0</v>
      </c>
      <c r="O110" s="5">
        <f t="shared" si="197"/>
        <v>0</v>
      </c>
      <c r="P110" s="5">
        <f>CM110</f>
        <v>0</v>
      </c>
      <c r="Q110" s="5">
        <f>CP110</f>
        <v>0</v>
      </c>
      <c r="R110" s="5">
        <f t="shared" si="206"/>
        <v>0</v>
      </c>
      <c r="S110" s="5">
        <f t="shared" si="207"/>
        <v>0</v>
      </c>
      <c r="T110" s="6">
        <f t="shared" si="202"/>
        <v>0</v>
      </c>
      <c r="U110" s="6">
        <f t="shared" si="203"/>
        <v>0</v>
      </c>
      <c r="V110" s="6">
        <f t="shared" si="208"/>
        <v>0</v>
      </c>
      <c r="W110" s="6">
        <f t="shared" si="209"/>
        <v>0</v>
      </c>
      <c r="X110" s="6">
        <f>CN110</f>
        <v>0</v>
      </c>
      <c r="Y110" s="6">
        <f>CQ110</f>
        <v>0</v>
      </c>
      <c r="Z110" s="6">
        <f t="shared" si="190"/>
        <v>0</v>
      </c>
      <c r="AA110" s="6">
        <f t="shared" si="191"/>
        <v>0</v>
      </c>
      <c r="AB110" s="178">
        <f t="shared" ref="AB110:AC110" si="214">D110+L110+T110</f>
        <v>2.9950000000000001</v>
      </c>
      <c r="AC110" s="178">
        <f t="shared" si="214"/>
        <v>7.4039999999999999</v>
      </c>
      <c r="AD110" s="178">
        <f t="shared" si="185"/>
        <v>619.47399999999993</v>
      </c>
      <c r="AE110" s="178">
        <f t="shared" si="185"/>
        <v>931.87899999999991</v>
      </c>
      <c r="AF110" s="178">
        <f t="shared" si="185"/>
        <v>0</v>
      </c>
      <c r="AG110" s="178">
        <f t="shared" si="185"/>
        <v>0</v>
      </c>
      <c r="AH110" s="178">
        <f>AB110+AD110+AF110</f>
        <v>622.46899999999994</v>
      </c>
      <c r="AI110" s="178">
        <f>AC110+AE110+AG110</f>
        <v>939.2829999999999</v>
      </c>
      <c r="AJ110" s="7">
        <v>2.9950000000000001</v>
      </c>
      <c r="AK110" s="8">
        <v>0</v>
      </c>
      <c r="AL110" s="8">
        <v>0</v>
      </c>
      <c r="AM110" s="9">
        <v>7.4039999999999999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9">
        <v>619.47399999999993</v>
      </c>
      <c r="CA110" s="8">
        <v>0</v>
      </c>
      <c r="CB110" s="8">
        <v>0</v>
      </c>
      <c r="CC110" s="9">
        <v>931.87899999999991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10">
        <v>0</v>
      </c>
      <c r="CM110" s="10">
        <v>0</v>
      </c>
      <c r="CN110" s="10">
        <v>0</v>
      </c>
      <c r="CO110" s="10">
        <v>0</v>
      </c>
      <c r="CP110" s="10">
        <v>0</v>
      </c>
      <c r="CQ110" s="10">
        <v>0</v>
      </c>
      <c r="CR110" s="10">
        <v>0</v>
      </c>
      <c r="CS110" s="10">
        <v>0</v>
      </c>
      <c r="CT110" s="10">
        <v>0</v>
      </c>
      <c r="CU110" s="10">
        <v>0</v>
      </c>
      <c r="CV110" s="10">
        <v>0</v>
      </c>
      <c r="CW110" s="10">
        <v>0</v>
      </c>
      <c r="CY110" s="12">
        <f t="shared" si="195"/>
        <v>0</v>
      </c>
      <c r="CZ110" s="13">
        <v>939.28299999999979</v>
      </c>
      <c r="DA110" s="12">
        <f t="shared" si="192"/>
        <v>0</v>
      </c>
    </row>
    <row r="111" spans="1:105" ht="18.95" customHeight="1" x14ac:dyDescent="0.4">
      <c r="A111" s="102" t="s">
        <v>230</v>
      </c>
      <c r="B111" s="102"/>
      <c r="C111" s="21">
        <f t="shared" ref="C111:S111" si="215">SUM(C5:C110)</f>
        <v>52460.513000000006</v>
      </c>
      <c r="D111" s="4">
        <f t="shared" si="215"/>
        <v>3117.2789999999995</v>
      </c>
      <c r="E111" s="4">
        <f t="shared" si="215"/>
        <v>8670.5379999999986</v>
      </c>
      <c r="F111" s="4">
        <f t="shared" si="215"/>
        <v>47877.277000000016</v>
      </c>
      <c r="G111" s="4">
        <f t="shared" si="215"/>
        <v>69423.714500000031</v>
      </c>
      <c r="H111" s="4">
        <f t="shared" si="215"/>
        <v>45.258999999999993</v>
      </c>
      <c r="I111" s="4">
        <f t="shared" si="215"/>
        <v>45.258999999999993</v>
      </c>
      <c r="J111" s="4">
        <f t="shared" si="215"/>
        <v>51039.814999999973</v>
      </c>
      <c r="K111" s="4">
        <f t="shared" si="215"/>
        <v>78139.511500000008</v>
      </c>
      <c r="L111" s="5">
        <f t="shared" si="215"/>
        <v>160.19100000000003</v>
      </c>
      <c r="M111" s="5">
        <f t="shared" si="215"/>
        <v>415.50099999999998</v>
      </c>
      <c r="N111" s="5">
        <f t="shared" si="215"/>
        <v>1201.2639999999997</v>
      </c>
      <c r="O111" s="5">
        <f t="shared" si="215"/>
        <v>1681.7759999999998</v>
      </c>
      <c r="P111" s="5">
        <f t="shared" si="215"/>
        <v>0</v>
      </c>
      <c r="Q111" s="5">
        <f t="shared" si="215"/>
        <v>0</v>
      </c>
      <c r="R111" s="5">
        <f t="shared" si="215"/>
        <v>1361.4550000000002</v>
      </c>
      <c r="S111" s="5">
        <f t="shared" si="215"/>
        <v>2097.2769999999996</v>
      </c>
      <c r="T111" s="6">
        <f t="shared" si="202"/>
        <v>0</v>
      </c>
      <c r="U111" s="6">
        <f t="shared" si="203"/>
        <v>0</v>
      </c>
      <c r="V111" s="6">
        <f t="shared" si="208"/>
        <v>0</v>
      </c>
      <c r="W111" s="6">
        <f t="shared" si="209"/>
        <v>0</v>
      </c>
      <c r="X111" s="6">
        <f t="shared" ref="X111" si="216">CN111</f>
        <v>0</v>
      </c>
      <c r="Y111" s="6">
        <f t="shared" ref="Y111" si="217">CQ111</f>
        <v>0</v>
      </c>
      <c r="Z111" s="22">
        <f>SUM(Z5:Z110)</f>
        <v>0</v>
      </c>
      <c r="AA111" s="22">
        <f>SUM(AA5:AA110)</f>
        <v>0</v>
      </c>
      <c r="AB111" s="179">
        <f>SUM(AB5:AB110)</f>
        <v>3277.4700000000003</v>
      </c>
      <c r="AC111" s="179">
        <f t="shared" ref="AC111:AG111" si="218">SUM(AC5:AC110)</f>
        <v>9086.038999999997</v>
      </c>
      <c r="AD111" s="179">
        <f>SUM(AD5:AD110)</f>
        <v>49078.541000000019</v>
      </c>
      <c r="AE111" s="179">
        <f>SUM(AE5:AE110)</f>
        <v>71105.490500000044</v>
      </c>
      <c r="AF111" s="179">
        <f t="shared" si="218"/>
        <v>45.258999999999993</v>
      </c>
      <c r="AG111" s="179">
        <f t="shared" si="218"/>
        <v>45.258999999999993</v>
      </c>
      <c r="AH111" s="179">
        <f>SUM(AH5:AH110)</f>
        <v>52401.26999999999</v>
      </c>
      <c r="AI111" s="179">
        <f>SUM(AI5:AI110)</f>
        <v>80236.788499999981</v>
      </c>
      <c r="AJ111" s="7">
        <f t="shared" ref="AJ111:AW111" si="219">SUM(AJ5:AJ110)</f>
        <v>3117.2789999999995</v>
      </c>
      <c r="AK111" s="23">
        <f t="shared" si="219"/>
        <v>160.19100000000003</v>
      </c>
      <c r="AL111" s="23">
        <f t="shared" si="219"/>
        <v>0</v>
      </c>
      <c r="AM111" s="23">
        <f t="shared" si="219"/>
        <v>8670.5379999999986</v>
      </c>
      <c r="AN111" s="23">
        <f t="shared" si="219"/>
        <v>415.50099999999998</v>
      </c>
      <c r="AO111" s="23">
        <f t="shared" si="219"/>
        <v>0</v>
      </c>
      <c r="AP111" s="23">
        <f t="shared" si="219"/>
        <v>0</v>
      </c>
      <c r="AQ111" s="23">
        <f t="shared" si="219"/>
        <v>0</v>
      </c>
      <c r="AR111" s="23">
        <f t="shared" si="219"/>
        <v>0</v>
      </c>
      <c r="AS111" s="23">
        <f t="shared" si="219"/>
        <v>0</v>
      </c>
      <c r="AT111" s="23">
        <f t="shared" si="219"/>
        <v>0</v>
      </c>
      <c r="AU111" s="23">
        <f t="shared" si="219"/>
        <v>0</v>
      </c>
      <c r="AV111" s="23">
        <f t="shared" si="219"/>
        <v>721.38100000000009</v>
      </c>
      <c r="AW111" s="23">
        <f t="shared" si="219"/>
        <v>0.15</v>
      </c>
      <c r="AX111" s="23">
        <f t="shared" ref="AX111" si="220">SUM(AX5:AX110)</f>
        <v>0</v>
      </c>
      <c r="AY111" s="23">
        <f t="shared" ref="AY111" si="221">SUM(AY5:AY110)</f>
        <v>742.44099999999992</v>
      </c>
      <c r="AZ111" s="23">
        <f t="shared" ref="AZ111" si="222">SUM(AZ5:AZ110)</f>
        <v>0.15</v>
      </c>
      <c r="BA111" s="23">
        <f t="shared" ref="BA111" si="223">SUM(BA5:BA110)</f>
        <v>0</v>
      </c>
      <c r="BB111" s="23">
        <f t="shared" ref="BB111" si="224">SUM(BB5:BB110)</f>
        <v>1049.1559999999999</v>
      </c>
      <c r="BC111" s="23">
        <f t="shared" ref="BC111" si="225">SUM(BC5:BC110)</f>
        <v>5.6</v>
      </c>
      <c r="BD111" s="23">
        <f t="shared" ref="BD111" si="226">SUM(BD5:BD110)</f>
        <v>0</v>
      </c>
      <c r="BE111" s="23">
        <f t="shared" ref="BE111" si="227">SUM(BE5:BE110)</f>
        <v>1055.318</v>
      </c>
      <c r="BF111" s="23">
        <f t="shared" ref="BF111" si="228">SUM(BF5:BF110)</f>
        <v>5.6</v>
      </c>
      <c r="BG111" s="23">
        <f t="shared" ref="BG111" si="229">SUM(BG5:BG110)</f>
        <v>0</v>
      </c>
      <c r="BH111" s="23">
        <f t="shared" ref="BH111" si="230">SUM(BH5:BH110)</f>
        <v>396.22600000000006</v>
      </c>
      <c r="BI111" s="23">
        <f t="shared" ref="BI111" si="231">SUM(BI5:BI110)</f>
        <v>16.248999999999999</v>
      </c>
      <c r="BJ111" s="23">
        <f t="shared" ref="BJ111:BK111" si="232">SUM(BJ5:BJ110)</f>
        <v>0</v>
      </c>
      <c r="BK111" s="23">
        <f t="shared" si="232"/>
        <v>396.22600000000006</v>
      </c>
      <c r="BL111" s="23">
        <f t="shared" ref="BL111" si="233">SUM(BL5:BL110)</f>
        <v>16.248999999999999</v>
      </c>
      <c r="BM111" s="23">
        <f t="shared" ref="BM111" si="234">SUM(BM5:BM110)</f>
        <v>0</v>
      </c>
      <c r="BN111" s="23">
        <f t="shared" ref="BN111" si="235">SUM(BN5:BN110)</f>
        <v>42.043999999999997</v>
      </c>
      <c r="BO111" s="23">
        <f t="shared" ref="BO111" si="236">SUM(BO5:BO110)</f>
        <v>0</v>
      </c>
      <c r="BP111" s="23">
        <f t="shared" ref="BP111" si="237">SUM(BP5:BP110)</f>
        <v>0</v>
      </c>
      <c r="BQ111" s="23">
        <f t="shared" ref="BQ111" si="238">SUM(BQ5:BQ110)</f>
        <v>43.193999999999996</v>
      </c>
      <c r="BR111" s="23">
        <f t="shared" ref="BR111" si="239">SUM(BR5:BR110)</f>
        <v>0</v>
      </c>
      <c r="BS111" s="23">
        <f t="shared" ref="BS111" si="240">SUM(BS5:BS110)</f>
        <v>0</v>
      </c>
      <c r="BT111" s="23">
        <f t="shared" ref="BT111" si="241">SUM(BT5:BT110)</f>
        <v>36.930999999999997</v>
      </c>
      <c r="BU111" s="23">
        <f t="shared" ref="BU111" si="242">SUM(BU5:BU110)</f>
        <v>0</v>
      </c>
      <c r="BV111" s="23">
        <f t="shared" ref="BV111" si="243">SUM(BV5:BV110)</f>
        <v>0</v>
      </c>
      <c r="BW111" s="23">
        <f t="shared" ref="BW111" si="244">SUM(BW5:BW110)</f>
        <v>45.805999999999997</v>
      </c>
      <c r="BX111" s="23">
        <f t="shared" ref="BX111:BY111" si="245">SUM(BX5:BX110)</f>
        <v>0</v>
      </c>
      <c r="BY111" s="23">
        <f t="shared" si="245"/>
        <v>0</v>
      </c>
      <c r="BZ111" s="23">
        <f t="shared" ref="BZ111" si="246">SUM(BZ5:BZ110)</f>
        <v>45397.928000000014</v>
      </c>
      <c r="CA111" s="23">
        <f t="shared" ref="CA111" si="247">SUM(CA5:CA110)</f>
        <v>1172.7489999999996</v>
      </c>
      <c r="CB111" s="23">
        <f t="shared" ref="CB111" si="248">SUM(CB5:CB110)</f>
        <v>0</v>
      </c>
      <c r="CC111" s="23">
        <f t="shared" ref="CC111" si="249">SUM(CC5:CC110)</f>
        <v>66385.607500000013</v>
      </c>
      <c r="CD111" s="23">
        <f t="shared" ref="CD111" si="250">SUM(CD5:CD110)</f>
        <v>1640.2009999999996</v>
      </c>
      <c r="CE111" s="23">
        <f t="shared" ref="CE111" si="251">SUM(CE5:CE110)</f>
        <v>0</v>
      </c>
      <c r="CF111" s="23">
        <f t="shared" ref="CF111" si="252">SUM(CF5:CF110)</f>
        <v>233.61099999999999</v>
      </c>
      <c r="CG111" s="23">
        <f t="shared" ref="CG111" si="253">SUM(CG5:CG110)</f>
        <v>6.516</v>
      </c>
      <c r="CH111" s="23">
        <f t="shared" ref="CH111" si="254">SUM(CH5:CH110)</f>
        <v>0</v>
      </c>
      <c r="CI111" s="23">
        <f t="shared" ref="CI111" si="255">SUM(CI5:CI110)</f>
        <v>755.12199999999996</v>
      </c>
      <c r="CJ111" s="23">
        <f t="shared" ref="CJ111" si="256">SUM(CJ5:CJ110)</f>
        <v>19.576000000000001</v>
      </c>
      <c r="CK111" s="23">
        <f t="shared" ref="CK111" si="257">SUM(CK5:CK110)</f>
        <v>0</v>
      </c>
      <c r="CL111" s="21">
        <f t="shared" ref="CL111:CM111" si="258">SUM(CL5:CL110)</f>
        <v>45.258999999999993</v>
      </c>
      <c r="CM111" s="21">
        <f t="shared" si="258"/>
        <v>0</v>
      </c>
      <c r="CN111" s="21">
        <f t="shared" ref="CN111" si="259">SUM(CN5:CN110)</f>
        <v>0</v>
      </c>
      <c r="CO111" s="24">
        <f t="shared" ref="CO111" si="260">SUM(CO5:CO110)</f>
        <v>45.258999999999993</v>
      </c>
      <c r="CP111" s="21">
        <f t="shared" ref="CP111" si="261">SUM(CP5:CP110)</f>
        <v>0</v>
      </c>
      <c r="CQ111" s="21">
        <f t="shared" ref="CQ111" si="262">SUM(CQ5:CQ110)</f>
        <v>0</v>
      </c>
      <c r="CR111" s="24">
        <f t="shared" ref="CR111" si="263">SUM(CR5:CR110)</f>
        <v>0</v>
      </c>
      <c r="CS111" s="24">
        <f t="shared" ref="CS111" si="264">SUM(CS5:CS110)</f>
        <v>0</v>
      </c>
      <c r="CT111" s="24">
        <f t="shared" ref="CT111" si="265">SUM(CT5:CT110)</f>
        <v>0</v>
      </c>
      <c r="CU111" s="24">
        <f t="shared" ref="CU111" si="266">SUM(CU5:CU110)</f>
        <v>0</v>
      </c>
      <c r="CV111" s="24">
        <f t="shared" ref="CV111" si="267">SUM(CV5:CV110)</f>
        <v>0</v>
      </c>
      <c r="CW111" s="24">
        <f t="shared" ref="CW111" si="268">SUM(CW5:CW110)</f>
        <v>0</v>
      </c>
      <c r="CY111" s="12">
        <f t="shared" si="195"/>
        <v>59.243000000016764</v>
      </c>
    </row>
    <row r="112" spans="1:105" x14ac:dyDescent="0.55000000000000004">
      <c r="D112" s="25"/>
      <c r="E112" s="25"/>
      <c r="L112" s="25"/>
      <c r="M112" s="25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</row>
  </sheetData>
  <mergeCells count="84">
    <mergeCell ref="CL2:CQ2"/>
    <mergeCell ref="CR2:CW2"/>
    <mergeCell ref="A1:DM1"/>
    <mergeCell ref="D2:K2"/>
    <mergeCell ref="D3:E3"/>
    <mergeCell ref="BH2:BM2"/>
    <mergeCell ref="BN2:BS2"/>
    <mergeCell ref="BT2:BY2"/>
    <mergeCell ref="BZ2:CE2"/>
    <mergeCell ref="CF2:CK2"/>
    <mergeCell ref="AQ3:AQ4"/>
    <mergeCell ref="AB2:AI2"/>
    <mergeCell ref="AB3:AC3"/>
    <mergeCell ref="AD3:AE3"/>
    <mergeCell ref="AF3:AG3"/>
    <mergeCell ref="AH3:AI3"/>
    <mergeCell ref="A111:B111"/>
    <mergeCell ref="AJ2:AO2"/>
    <mergeCell ref="AP2:AU2"/>
    <mergeCell ref="AV2:BA2"/>
    <mergeCell ref="BB2:BG2"/>
    <mergeCell ref="R3:S3"/>
    <mergeCell ref="L2:S2"/>
    <mergeCell ref="L3:M3"/>
    <mergeCell ref="N3:O3"/>
    <mergeCell ref="F3:G3"/>
    <mergeCell ref="H3:I3"/>
    <mergeCell ref="J3:K3"/>
    <mergeCell ref="A2:A4"/>
    <mergeCell ref="B2:B4"/>
    <mergeCell ref="C2:C4"/>
    <mergeCell ref="AP3:AP4"/>
    <mergeCell ref="T2:AA2"/>
    <mergeCell ref="T3:U3"/>
    <mergeCell ref="V3:W3"/>
    <mergeCell ref="X3:Y3"/>
    <mergeCell ref="Z3:AA3"/>
    <mergeCell ref="P3:Q3"/>
    <mergeCell ref="AR3:AR4"/>
    <mergeCell ref="AS3:AS4"/>
    <mergeCell ref="AT3:AT4"/>
    <mergeCell ref="AU3:AU4"/>
    <mergeCell ref="AV3:AV4"/>
    <mergeCell ref="AW3:AW4"/>
    <mergeCell ref="AX3:AX4"/>
    <mergeCell ref="AY3:AY4"/>
    <mergeCell ref="AZ3:AZ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BS3:BS4"/>
    <mergeCell ref="BT3:BT4"/>
    <mergeCell ref="BU3:BU4"/>
    <mergeCell ref="BV3:BV4"/>
    <mergeCell ref="BW3:BW4"/>
    <mergeCell ref="BX3:BX4"/>
    <mergeCell ref="BY3:BY4"/>
    <mergeCell ref="BZ3:BZ4"/>
    <mergeCell ref="CA3:CA4"/>
    <mergeCell ref="CB3:CB4"/>
    <mergeCell ref="CC3:CC4"/>
    <mergeCell ref="CD3:CD4"/>
    <mergeCell ref="CE3:CE4"/>
    <mergeCell ref="CK3:CK4"/>
    <mergeCell ref="CF3:CF4"/>
    <mergeCell ref="CG3:CG4"/>
    <mergeCell ref="CH3:CH4"/>
    <mergeCell ref="CI3:CI4"/>
    <mergeCell ref="CJ3:CJ4"/>
  </mergeCells>
  <pageMargins left="0" right="0" top="0" bottom="0" header="0" footer="0"/>
  <pageSetup paperSize="6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F2FEE-3A99-42B9-B28E-E91039481616}">
  <sheetPr>
    <outlinePr summaryBelow="0"/>
  </sheetPr>
  <dimension ref="A1:CW27"/>
  <sheetViews>
    <sheetView topLeftCell="P12" workbookViewId="0">
      <selection activeCell="K25" sqref="K25"/>
    </sheetView>
  </sheetViews>
  <sheetFormatPr defaultColWidth="9" defaultRowHeight="24" x14ac:dyDescent="0.55000000000000004"/>
  <cols>
    <col min="1" max="1" width="5" style="34" hidden="1" customWidth="1"/>
    <col min="2" max="2" width="36.140625" style="34" customWidth="1"/>
    <col min="3" max="3" width="9.5703125" style="34" hidden="1" customWidth="1"/>
    <col min="4" max="5" width="12.5703125" style="34" customWidth="1"/>
    <col min="6" max="6" width="12.7109375" style="34" customWidth="1"/>
    <col min="7" max="7" width="13.140625" style="34" customWidth="1"/>
    <col min="8" max="9" width="11.85546875" style="34" customWidth="1"/>
    <col min="10" max="10" width="12.85546875" style="34" customWidth="1"/>
    <col min="11" max="11" width="13.5703125" style="34" customWidth="1"/>
    <col min="12" max="12" width="11.5703125" style="34" customWidth="1"/>
    <col min="13" max="14" width="13.28515625" style="34" customWidth="1"/>
    <col min="15" max="15" width="13.140625" style="34" customWidth="1"/>
    <col min="16" max="16" width="11" style="34" customWidth="1"/>
    <col min="17" max="17" width="11.85546875" style="34" customWidth="1"/>
    <col min="18" max="18" width="12" style="34" customWidth="1"/>
    <col min="19" max="19" width="12.140625" style="34" customWidth="1"/>
    <col min="20" max="27" width="9.5703125" style="34" hidden="1" customWidth="1"/>
    <col min="28" max="28" width="11.85546875" style="34" customWidth="1"/>
    <col min="29" max="29" width="12.42578125" style="34" customWidth="1"/>
    <col min="30" max="31" width="13.28515625" style="34" customWidth="1"/>
    <col min="32" max="32" width="11.5703125" style="34" customWidth="1"/>
    <col min="33" max="33" width="12.140625" style="34" customWidth="1"/>
    <col min="34" max="34" width="12.5703125" style="34" customWidth="1"/>
    <col min="35" max="35" width="13.42578125" style="34" customWidth="1"/>
    <col min="36" max="36" width="9.42578125" style="34" hidden="1" customWidth="1"/>
    <col min="37" max="38" width="7.5703125" style="34" hidden="1" customWidth="1"/>
    <col min="39" max="39" width="8.42578125" style="34" hidden="1" customWidth="1"/>
    <col min="40" max="53" width="7.5703125" style="34" hidden="1" customWidth="1"/>
    <col min="54" max="54" width="8.42578125" style="34" hidden="1" customWidth="1"/>
    <col min="55" max="56" width="7.5703125" style="34" hidden="1" customWidth="1"/>
    <col min="57" max="57" width="9" style="34" hidden="1" customWidth="1"/>
    <col min="58" max="77" width="7.5703125" style="34" hidden="1" customWidth="1"/>
    <col min="78" max="78" width="9.42578125" style="34" hidden="1" customWidth="1"/>
    <col min="79" max="79" width="8.85546875" style="34" hidden="1" customWidth="1"/>
    <col min="80" max="80" width="7.5703125" style="34" hidden="1" customWidth="1"/>
    <col min="81" max="81" width="10.140625" style="34" hidden="1" customWidth="1"/>
    <col min="82" max="82" width="9.5703125" style="34" hidden="1" customWidth="1"/>
    <col min="83" max="101" width="7.5703125" style="34" hidden="1" customWidth="1"/>
    <col min="102" max="16384" width="9" style="34"/>
  </cols>
  <sheetData>
    <row r="1" spans="1:101" s="33" customFormat="1" ht="26.25" customHeight="1" x14ac:dyDescent="0.55000000000000004">
      <c r="A1" s="30" t="s">
        <v>244</v>
      </c>
      <c r="B1" s="31" t="s">
        <v>231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</row>
    <row r="2" spans="1:101" ht="23.25" customHeight="1" x14ac:dyDescent="0.55000000000000004">
      <c r="A2" s="127" t="s">
        <v>245</v>
      </c>
      <c r="B2" s="130" t="s">
        <v>246</v>
      </c>
      <c r="C2" s="127" t="s">
        <v>247</v>
      </c>
      <c r="D2" s="133" t="s">
        <v>232</v>
      </c>
      <c r="E2" s="134"/>
      <c r="F2" s="134"/>
      <c r="G2" s="134"/>
      <c r="H2" s="134"/>
      <c r="I2" s="134"/>
      <c r="J2" s="134"/>
      <c r="K2" s="135"/>
      <c r="L2" s="136" t="s">
        <v>238</v>
      </c>
      <c r="M2" s="137"/>
      <c r="N2" s="137"/>
      <c r="O2" s="137"/>
      <c r="P2" s="137"/>
      <c r="Q2" s="137"/>
      <c r="R2" s="137"/>
      <c r="S2" s="138"/>
      <c r="T2" s="139" t="s">
        <v>239</v>
      </c>
      <c r="U2" s="139"/>
      <c r="V2" s="139"/>
      <c r="W2" s="139"/>
      <c r="X2" s="139"/>
      <c r="Y2" s="139"/>
      <c r="Z2" s="139"/>
      <c r="AA2" s="139"/>
      <c r="AB2" s="159" t="s">
        <v>230</v>
      </c>
      <c r="AC2" s="159"/>
      <c r="AD2" s="159"/>
      <c r="AE2" s="159"/>
      <c r="AF2" s="159"/>
      <c r="AG2" s="159"/>
      <c r="AH2" s="159"/>
      <c r="AI2" s="159"/>
      <c r="AJ2" s="125" t="s">
        <v>0</v>
      </c>
      <c r="AK2" s="126"/>
      <c r="AL2" s="126"/>
      <c r="AM2" s="126"/>
      <c r="AN2" s="126"/>
      <c r="AO2" s="126"/>
      <c r="AP2" s="125" t="s">
        <v>1</v>
      </c>
      <c r="AQ2" s="126"/>
      <c r="AR2" s="126"/>
      <c r="AS2" s="126"/>
      <c r="AT2" s="126"/>
      <c r="AU2" s="126"/>
      <c r="AV2" s="125" t="s">
        <v>2</v>
      </c>
      <c r="AW2" s="126"/>
      <c r="AX2" s="126"/>
      <c r="AY2" s="126"/>
      <c r="AZ2" s="126"/>
      <c r="BA2" s="126"/>
      <c r="BB2" s="125" t="s">
        <v>3</v>
      </c>
      <c r="BC2" s="126"/>
      <c r="BD2" s="126"/>
      <c r="BE2" s="126"/>
      <c r="BF2" s="126"/>
      <c r="BG2" s="126"/>
      <c r="BH2" s="125" t="s">
        <v>4</v>
      </c>
      <c r="BI2" s="126"/>
      <c r="BJ2" s="126"/>
      <c r="BK2" s="126"/>
      <c r="BL2" s="126"/>
      <c r="BM2" s="126"/>
      <c r="BN2" s="125" t="s">
        <v>5</v>
      </c>
      <c r="BO2" s="126"/>
      <c r="BP2" s="126"/>
      <c r="BQ2" s="126"/>
      <c r="BR2" s="126"/>
      <c r="BS2" s="126"/>
      <c r="BT2" s="125" t="s">
        <v>6</v>
      </c>
      <c r="BU2" s="126"/>
      <c r="BV2" s="126"/>
      <c r="BW2" s="126"/>
      <c r="BX2" s="126"/>
      <c r="BY2" s="126"/>
      <c r="BZ2" s="125" t="s">
        <v>7</v>
      </c>
      <c r="CA2" s="126"/>
      <c r="CB2" s="126"/>
      <c r="CC2" s="126"/>
      <c r="CD2" s="126"/>
      <c r="CE2" s="126"/>
      <c r="CF2" s="125" t="s">
        <v>8</v>
      </c>
      <c r="CG2" s="126"/>
      <c r="CH2" s="126"/>
      <c r="CI2" s="126"/>
      <c r="CJ2" s="126"/>
      <c r="CK2" s="126"/>
      <c r="CL2" s="125" t="s">
        <v>9</v>
      </c>
      <c r="CM2" s="126"/>
      <c r="CN2" s="126"/>
      <c r="CO2" s="126"/>
      <c r="CP2" s="126"/>
      <c r="CQ2" s="126"/>
      <c r="CR2" s="125" t="s">
        <v>10</v>
      </c>
      <c r="CS2" s="126"/>
      <c r="CT2" s="126"/>
      <c r="CU2" s="126"/>
      <c r="CV2" s="126"/>
      <c r="CW2" s="126"/>
    </row>
    <row r="3" spans="1:101" s="37" customFormat="1" ht="23.25" customHeight="1" x14ac:dyDescent="0.5">
      <c r="A3" s="128"/>
      <c r="B3" s="131"/>
      <c r="C3" s="128"/>
      <c r="D3" s="121" t="s">
        <v>233</v>
      </c>
      <c r="E3" s="122"/>
      <c r="F3" s="121" t="s">
        <v>234</v>
      </c>
      <c r="G3" s="122"/>
      <c r="H3" s="121" t="s">
        <v>235</v>
      </c>
      <c r="I3" s="122"/>
      <c r="J3" s="121" t="s">
        <v>230</v>
      </c>
      <c r="K3" s="122"/>
      <c r="L3" s="123" t="s">
        <v>233</v>
      </c>
      <c r="M3" s="124"/>
      <c r="N3" s="123" t="s">
        <v>234</v>
      </c>
      <c r="O3" s="124"/>
      <c r="P3" s="123" t="s">
        <v>235</v>
      </c>
      <c r="Q3" s="124"/>
      <c r="R3" s="123" t="s">
        <v>230</v>
      </c>
      <c r="S3" s="124"/>
      <c r="T3" s="140" t="s">
        <v>233</v>
      </c>
      <c r="U3" s="141"/>
      <c r="V3" s="140" t="s">
        <v>234</v>
      </c>
      <c r="W3" s="141"/>
      <c r="X3" s="140" t="s">
        <v>235</v>
      </c>
      <c r="Y3" s="141"/>
      <c r="Z3" s="140" t="s">
        <v>230</v>
      </c>
      <c r="AA3" s="141"/>
      <c r="AB3" s="160" t="s">
        <v>233</v>
      </c>
      <c r="AC3" s="161"/>
      <c r="AD3" s="160" t="s">
        <v>234</v>
      </c>
      <c r="AE3" s="161"/>
      <c r="AF3" s="160" t="s">
        <v>235</v>
      </c>
      <c r="AG3" s="161"/>
      <c r="AH3" s="160" t="s">
        <v>230</v>
      </c>
      <c r="AI3" s="161"/>
      <c r="AJ3" s="35" t="s">
        <v>11</v>
      </c>
      <c r="AK3" s="36" t="s">
        <v>12</v>
      </c>
      <c r="AL3" s="36" t="s">
        <v>13</v>
      </c>
      <c r="AM3" s="36" t="s">
        <v>14</v>
      </c>
      <c r="AN3" s="36" t="s">
        <v>15</v>
      </c>
      <c r="AO3" s="36" t="s">
        <v>16</v>
      </c>
      <c r="AP3" s="36" t="s">
        <v>11</v>
      </c>
      <c r="AQ3" s="36" t="s">
        <v>12</v>
      </c>
      <c r="AR3" s="36" t="s">
        <v>13</v>
      </c>
      <c r="AS3" s="36" t="s">
        <v>14</v>
      </c>
      <c r="AT3" s="36" t="s">
        <v>15</v>
      </c>
      <c r="AU3" s="36" t="s">
        <v>16</v>
      </c>
      <c r="AV3" s="36" t="s">
        <v>11</v>
      </c>
      <c r="AW3" s="36" t="s">
        <v>12</v>
      </c>
      <c r="AX3" s="36" t="s">
        <v>13</v>
      </c>
      <c r="AY3" s="36" t="s">
        <v>14</v>
      </c>
      <c r="AZ3" s="36" t="s">
        <v>15</v>
      </c>
      <c r="BA3" s="36" t="s">
        <v>16</v>
      </c>
      <c r="BB3" s="36" t="s">
        <v>11</v>
      </c>
      <c r="BC3" s="36" t="s">
        <v>12</v>
      </c>
      <c r="BD3" s="36" t="s">
        <v>13</v>
      </c>
      <c r="BE3" s="36" t="s">
        <v>14</v>
      </c>
      <c r="BF3" s="36" t="s">
        <v>15</v>
      </c>
      <c r="BG3" s="36" t="s">
        <v>16</v>
      </c>
      <c r="BH3" s="36" t="s">
        <v>11</v>
      </c>
      <c r="BI3" s="36" t="s">
        <v>12</v>
      </c>
      <c r="BJ3" s="36" t="s">
        <v>13</v>
      </c>
      <c r="BK3" s="36" t="s">
        <v>14</v>
      </c>
      <c r="BL3" s="36" t="s">
        <v>15</v>
      </c>
      <c r="BM3" s="36" t="s">
        <v>16</v>
      </c>
      <c r="BN3" s="36" t="s">
        <v>11</v>
      </c>
      <c r="BO3" s="36" t="s">
        <v>12</v>
      </c>
      <c r="BP3" s="36" t="s">
        <v>13</v>
      </c>
      <c r="BQ3" s="36" t="s">
        <v>14</v>
      </c>
      <c r="BR3" s="36" t="s">
        <v>15</v>
      </c>
      <c r="BS3" s="36" t="s">
        <v>16</v>
      </c>
      <c r="BT3" s="36" t="s">
        <v>11</v>
      </c>
      <c r="BU3" s="36" t="s">
        <v>12</v>
      </c>
      <c r="BV3" s="36" t="s">
        <v>13</v>
      </c>
      <c r="BW3" s="36" t="s">
        <v>14</v>
      </c>
      <c r="BX3" s="36" t="s">
        <v>15</v>
      </c>
      <c r="BY3" s="36" t="s">
        <v>16</v>
      </c>
      <c r="BZ3" s="36" t="s">
        <v>11</v>
      </c>
      <c r="CA3" s="36" t="s">
        <v>12</v>
      </c>
      <c r="CB3" s="36" t="s">
        <v>13</v>
      </c>
      <c r="CC3" s="36" t="s">
        <v>14</v>
      </c>
      <c r="CD3" s="36" t="s">
        <v>15</v>
      </c>
      <c r="CE3" s="36" t="s">
        <v>16</v>
      </c>
      <c r="CF3" s="36" t="s">
        <v>11</v>
      </c>
      <c r="CG3" s="36" t="s">
        <v>12</v>
      </c>
      <c r="CH3" s="36" t="s">
        <v>13</v>
      </c>
      <c r="CI3" s="36" t="s">
        <v>14</v>
      </c>
      <c r="CJ3" s="36" t="s">
        <v>15</v>
      </c>
      <c r="CK3" s="36" t="s">
        <v>16</v>
      </c>
      <c r="CL3" s="36" t="s">
        <v>11</v>
      </c>
      <c r="CM3" s="36" t="s">
        <v>12</v>
      </c>
      <c r="CN3" s="36" t="s">
        <v>13</v>
      </c>
      <c r="CO3" s="36" t="s">
        <v>14</v>
      </c>
      <c r="CP3" s="36" t="s">
        <v>15</v>
      </c>
      <c r="CQ3" s="36" t="s">
        <v>16</v>
      </c>
      <c r="CR3" s="36" t="s">
        <v>11</v>
      </c>
      <c r="CS3" s="36" t="s">
        <v>12</v>
      </c>
      <c r="CT3" s="36" t="s">
        <v>17</v>
      </c>
      <c r="CU3" s="36" t="s">
        <v>14</v>
      </c>
      <c r="CV3" s="36" t="s">
        <v>15</v>
      </c>
      <c r="CW3" s="36" t="s">
        <v>16</v>
      </c>
    </row>
    <row r="4" spans="1:101" s="37" customFormat="1" ht="41.25" customHeight="1" x14ac:dyDescent="0.5">
      <c r="A4" s="129"/>
      <c r="B4" s="132"/>
      <c r="C4" s="129"/>
      <c r="D4" s="38" t="s">
        <v>236</v>
      </c>
      <c r="E4" s="38" t="s">
        <v>237</v>
      </c>
      <c r="F4" s="38" t="s">
        <v>236</v>
      </c>
      <c r="G4" s="38" t="s">
        <v>237</v>
      </c>
      <c r="H4" s="38" t="s">
        <v>236</v>
      </c>
      <c r="I4" s="38" t="s">
        <v>237</v>
      </c>
      <c r="J4" s="38" t="s">
        <v>236</v>
      </c>
      <c r="K4" s="38" t="s">
        <v>237</v>
      </c>
      <c r="L4" s="39" t="s">
        <v>236</v>
      </c>
      <c r="M4" s="39" t="s">
        <v>237</v>
      </c>
      <c r="N4" s="39" t="s">
        <v>236</v>
      </c>
      <c r="O4" s="39" t="s">
        <v>237</v>
      </c>
      <c r="P4" s="39" t="s">
        <v>236</v>
      </c>
      <c r="Q4" s="39" t="s">
        <v>237</v>
      </c>
      <c r="R4" s="39" t="s">
        <v>236</v>
      </c>
      <c r="S4" s="39" t="s">
        <v>237</v>
      </c>
      <c r="T4" s="40" t="s">
        <v>236</v>
      </c>
      <c r="U4" s="40" t="s">
        <v>237</v>
      </c>
      <c r="V4" s="40" t="s">
        <v>236</v>
      </c>
      <c r="W4" s="40" t="s">
        <v>237</v>
      </c>
      <c r="X4" s="40" t="s">
        <v>236</v>
      </c>
      <c r="Y4" s="40" t="s">
        <v>237</v>
      </c>
      <c r="Z4" s="40" t="s">
        <v>236</v>
      </c>
      <c r="AA4" s="40" t="s">
        <v>237</v>
      </c>
      <c r="AB4" s="162" t="s">
        <v>236</v>
      </c>
      <c r="AC4" s="162" t="s">
        <v>237</v>
      </c>
      <c r="AD4" s="162" t="s">
        <v>236</v>
      </c>
      <c r="AE4" s="162" t="s">
        <v>237</v>
      </c>
      <c r="AF4" s="162" t="s">
        <v>236</v>
      </c>
      <c r="AG4" s="162" t="s">
        <v>237</v>
      </c>
      <c r="AH4" s="162" t="s">
        <v>236</v>
      </c>
      <c r="AI4" s="162" t="s">
        <v>237</v>
      </c>
      <c r="AJ4" s="35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</row>
    <row r="5" spans="1:101" x14ac:dyDescent="0.55000000000000004">
      <c r="B5" s="41" t="s">
        <v>248</v>
      </c>
      <c r="D5" s="42">
        <f>แขวง!D63+แขวง!D64+แขวง!D65+แขวง!D66+แขวง!D67+แขวง!D68+แขวง!D69</f>
        <v>267.935</v>
      </c>
      <c r="E5" s="42">
        <f>แขวง!E63+แขวง!E64+แขวง!E65+แขวง!E66+แขวง!E67+แขวง!E68+แขวง!E69</f>
        <v>719.45799999999997</v>
      </c>
      <c r="F5" s="42">
        <f>แขวง!F63+แขวง!F64+แขวง!F65+แขวง!F66+แขวง!F67+แขวง!F68+แขวง!F69</f>
        <v>3607.2249999999999</v>
      </c>
      <c r="G5" s="42">
        <f>แขวง!G63+แขวง!G64+แขวง!G65+แขวง!G66+แขวง!G67+แขวง!G68+แขวง!G69</f>
        <v>4307.2130000000006</v>
      </c>
      <c r="H5" s="42">
        <f>แขวง!H63+แขวง!H64+แขวง!H65+แขวง!H66+แขวง!H67+แขวง!H68+แขวง!H69</f>
        <v>0.97700000000000009</v>
      </c>
      <c r="I5" s="42">
        <f>แขวง!I63+แขวง!I64+แขวง!I65+แขวง!I66+แขวง!I67+แขวง!I68+แขวง!I69</f>
        <v>0.97700000000000009</v>
      </c>
      <c r="J5" s="42">
        <f>แขวง!J63+แขวง!J64+แขวง!J65+แขวง!J66+แขวง!J67+แขวง!J68+แขวง!J69</f>
        <v>3876.1369999999997</v>
      </c>
      <c r="K5" s="42">
        <f>แขวง!K63+แขวง!K64+แขวง!K65+แขวง!K66+แขวง!K67+แขวง!K68+แขวง!K69</f>
        <v>5027.648000000001</v>
      </c>
      <c r="L5" s="154">
        <f>แขวง!L63+แขวง!L64+แขวง!L65+แขวง!L66+แขวง!L67+แขวง!L68+แขวง!L69</f>
        <v>1.3660000000000001</v>
      </c>
      <c r="M5" s="154">
        <f>แขวง!M63+แขวง!M64+แขวง!M65+แขวง!M66+แขวง!M67+แขวง!M68+แขวง!M69</f>
        <v>2.7320000000000002</v>
      </c>
      <c r="N5" s="154">
        <f>แขวง!N63+แขวง!N64+แขวง!N65+แขวง!N66+แขวง!N67+แขวง!N68+แขวง!N69</f>
        <v>75.778999999999996</v>
      </c>
      <c r="O5" s="154">
        <f>แขวง!O63+แขวง!O64+แขวง!O65+แขวง!O66+แขวง!O67+แขวง!O68+แขวง!O69</f>
        <v>76.671999999999997</v>
      </c>
      <c r="P5" s="154">
        <f>แขวง!P63+แขวง!P64+แขวง!P65+แขวง!P66+แขวง!P67+แขวง!P68+แขวง!P69</f>
        <v>0</v>
      </c>
      <c r="Q5" s="154">
        <f>แขวง!Q63+แขวง!Q64+แขวง!Q65+แขวง!Q66+แขวง!Q67+แขวง!Q68+แขวง!Q69</f>
        <v>0</v>
      </c>
      <c r="R5" s="154">
        <f>แขวง!R63+แขวง!R64+แขวง!R65+แขวง!R66+แขวง!R67+แขวง!R68+แขวง!R69</f>
        <v>77.14500000000001</v>
      </c>
      <c r="S5" s="154">
        <f>แขวง!S63+แขวง!S64+แขวง!S65+แขวง!S66+แขวง!S67+แขวง!S68+แขวง!S69</f>
        <v>79.403999999999996</v>
      </c>
      <c r="T5" s="43">
        <f>[1]แขวงฯ!T63+[1]แขวงฯ!T64+[1]แขวงฯ!T65+[1]แขวงฯ!T66+[1]แขวงฯ!T67+[1]แขวงฯ!T68+[1]แขวงฯ!T69</f>
        <v>0</v>
      </c>
      <c r="U5" s="43">
        <f>[1]แขวงฯ!U63+[1]แขวงฯ!U64+[1]แขวงฯ!U65+[1]แขวงฯ!U66+[1]แขวงฯ!U67+[1]แขวงฯ!U68+[1]แขวงฯ!U69</f>
        <v>0</v>
      </c>
      <c r="V5" s="43">
        <f>[1]แขวงฯ!V63+[1]แขวงฯ!V64+[1]แขวงฯ!V65+[1]แขวงฯ!V66+[1]แขวงฯ!V67+[1]แขวงฯ!V68+[1]แขวงฯ!V69</f>
        <v>0</v>
      </c>
      <c r="W5" s="43">
        <f>[1]แขวงฯ!W63+[1]แขวงฯ!W64+[1]แขวงฯ!W65+[1]แขวงฯ!W66+[1]แขวงฯ!W67+[1]แขวงฯ!W68+[1]แขวงฯ!W69</f>
        <v>0</v>
      </c>
      <c r="X5" s="43">
        <f>[1]แขวงฯ!X63+[1]แขวงฯ!X64+[1]แขวงฯ!X65+[1]แขวงฯ!X66+[1]แขวงฯ!X67+[1]แขวงฯ!X68+[1]แขวงฯ!X69</f>
        <v>0</v>
      </c>
      <c r="Y5" s="43">
        <f>[1]แขวงฯ!Y63+[1]แขวงฯ!Y64+[1]แขวงฯ!Y65+[1]แขวงฯ!Y66+[1]แขวงฯ!Y67+[1]แขวงฯ!Y68+[1]แขวงฯ!Y69</f>
        <v>0</v>
      </c>
      <c r="Z5" s="43">
        <f>[1]แขวงฯ!Z63+[1]แขวงฯ!Z64+[1]แขวงฯ!Z65+[1]แขวงฯ!Z66+[1]แขวงฯ!Z67+[1]แขวงฯ!Z68+[1]แขวงฯ!Z69</f>
        <v>0</v>
      </c>
      <c r="AA5" s="43">
        <f>[1]แขวงฯ!AA63+[1]แขวงฯ!AA64+[1]แขวงฯ!AA65+[1]แขวงฯ!AA66+[1]แขวงฯ!AA67+[1]แขวงฯ!AA68+[1]แขวงฯ!AA69</f>
        <v>0</v>
      </c>
      <c r="AB5" s="163">
        <f>D5+L5</f>
        <v>269.30099999999999</v>
      </c>
      <c r="AC5" s="163">
        <f>E5+M5</f>
        <v>722.18999999999994</v>
      </c>
      <c r="AD5" s="163">
        <f>F5+N5</f>
        <v>3683.0039999999999</v>
      </c>
      <c r="AE5" s="163">
        <f>G5+O5</f>
        <v>4383.8850000000002</v>
      </c>
      <c r="AF5" s="163">
        <f>H5+P5</f>
        <v>0.97700000000000009</v>
      </c>
      <c r="AG5" s="163">
        <f>I5+Q5</f>
        <v>0.97700000000000009</v>
      </c>
      <c r="AH5" s="163">
        <f>AB5+AD5+AF5</f>
        <v>3953.2819999999997</v>
      </c>
      <c r="AI5" s="163">
        <f>AC5+AE5+AG5</f>
        <v>5107.0519999999997</v>
      </c>
      <c r="AJ5" s="34">
        <f>[1]แขวงฯ!AJ63+[1]แขวงฯ!AJ64+[1]แขวงฯ!AJ65+[1]แขวงฯ!AJ66+[1]แขวงฯ!AJ67+[1]แขวงฯ!AJ68+[1]แขวงฯ!AJ69</f>
        <v>222.77699999999996</v>
      </c>
      <c r="AK5" s="34">
        <f>[1]แขวงฯ!AK63+[1]แขวงฯ!AK64+[1]แขวงฯ!AK65+[1]แขวงฯ!AK66+[1]แขวงฯ!AK67+[1]แขวงฯ!AK68+[1]แขวงฯ!AK69</f>
        <v>0.63600000000000001</v>
      </c>
      <c r="AL5" s="34">
        <f>[1]แขวงฯ!AL63+[1]แขวงฯ!AL64+[1]แขวงฯ!AL65+[1]แขวงฯ!AL66+[1]แขวงฯ!AL67+[1]แขวงฯ!AL68+[1]แขวงฯ!AL69</f>
        <v>0</v>
      </c>
      <c r="AM5" s="34">
        <f>[1]แขวงฯ!AM63+[1]แขวงฯ!AM64+[1]แขวงฯ!AM65+[1]แขวงฯ!AM66+[1]แขวงฯ!AM67+[1]แขวงฯ!AM68+[1]แขวงฯ!AM69</f>
        <v>665.13299999999981</v>
      </c>
      <c r="AN5" s="34">
        <f>[1]แขวงฯ!AN63+[1]แขวงฯ!AN64+[1]แขวงฯ!AN65+[1]แขวงฯ!AN66+[1]แขวงฯ!AN67+[1]แขวงฯ!AN68+[1]แขวงฯ!AN69</f>
        <v>1.272</v>
      </c>
      <c r="AO5" s="34">
        <f>[1]แขวงฯ!AO63+[1]แขวงฯ!AO64+[1]แขวงฯ!AO65+[1]แขวงฯ!AO66+[1]แขวงฯ!AO67+[1]แขวงฯ!AO68+[1]แขวงฯ!AO69</f>
        <v>0</v>
      </c>
      <c r="AP5" s="34">
        <f>[1]แขวงฯ!AP63+[1]แขวงฯ!AP64+[1]แขวงฯ!AP65+[1]แขวงฯ!AP66+[1]แขวงฯ!AP67+[1]แขวงฯ!AP68+[1]แขวงฯ!AP69</f>
        <v>0</v>
      </c>
      <c r="AQ5" s="34">
        <f>[1]แขวงฯ!AQ63+[1]แขวงฯ!AQ64+[1]แขวงฯ!AQ65+[1]แขวงฯ!AQ66+[1]แขวงฯ!AQ67+[1]แขวงฯ!AQ68+[1]แขวงฯ!AQ69</f>
        <v>0</v>
      </c>
      <c r="AR5" s="34">
        <f>[1]แขวงฯ!AR63+[1]แขวงฯ!AR64+[1]แขวงฯ!AR65+[1]แขวงฯ!AR66+[1]แขวงฯ!AR67+[1]แขวงฯ!AR68+[1]แขวงฯ!AR69</f>
        <v>0</v>
      </c>
      <c r="AS5" s="34">
        <f>[1]แขวงฯ!AS63+[1]แขวงฯ!AS64+[1]แขวงฯ!AS65+[1]แขวงฯ!AS66+[1]แขวงฯ!AS67+[1]แขวงฯ!AS68+[1]แขวงฯ!AS69</f>
        <v>0</v>
      </c>
      <c r="AT5" s="34">
        <f>[1]แขวงฯ!AT63+[1]แขวงฯ!AT64+[1]แขวงฯ!AT65+[1]แขวงฯ!AT66+[1]แขวงฯ!AT67+[1]แขวงฯ!AT68+[1]แขวงฯ!AT69</f>
        <v>0</v>
      </c>
      <c r="AU5" s="34">
        <f>[1]แขวงฯ!AU63+[1]แขวงฯ!AU64+[1]แขวงฯ!AU65+[1]แขวงฯ!AU66+[1]แขวงฯ!AU67+[1]แขวงฯ!AU68+[1]แขวงฯ!AU69</f>
        <v>0</v>
      </c>
      <c r="AV5" s="34">
        <f>[1]แขวงฯ!AV63+[1]แขวงฯ!AV64+[1]แขวงฯ!AV65+[1]แขวงฯ!AV66+[1]แขวงฯ!AV67+[1]แขวงฯ!AV68+[1]แขวงฯ!AV69</f>
        <v>186.381</v>
      </c>
      <c r="AW5" s="34">
        <f>[1]แขวงฯ!AW63+[1]แขวงฯ!AW64+[1]แขวงฯ!AW65+[1]แขวงฯ!AW66+[1]แขวงฯ!AW67+[1]แขวงฯ!AW68+[1]แขวงฯ!AW69</f>
        <v>13.084999999999999</v>
      </c>
      <c r="AX5" s="34">
        <f>[1]แขวงฯ!AX63+[1]แขวงฯ!AX64+[1]แขวงฯ!AX65+[1]แขวงฯ!AX66+[1]แขวงฯ!AX67+[1]แขวงฯ!AX68+[1]แขวงฯ!AX69</f>
        <v>0</v>
      </c>
      <c r="AY5" s="34">
        <f>[1]แขวงฯ!AY63+[1]แขวงฯ!AY64+[1]แขวงฯ!AY65+[1]แขวงฯ!AY66+[1]แขวงฯ!AY67+[1]แขวงฯ!AY68+[1]แขวงฯ!AY69</f>
        <v>186.381</v>
      </c>
      <c r="AZ5" s="34">
        <f>[1]แขวงฯ!AZ63+[1]แขวงฯ!AZ64+[1]แขวงฯ!AZ65+[1]แขวงฯ!AZ66+[1]แขวงฯ!AZ67+[1]แขวงฯ!AZ68+[1]แขวงฯ!AZ69</f>
        <v>13.084999999999999</v>
      </c>
      <c r="BA5" s="34">
        <f>[1]แขวงฯ!BA63+[1]แขวงฯ!BA64+[1]แขวงฯ!BA65+[1]แขวงฯ!BA66+[1]แขวงฯ!BA67+[1]แขวงฯ!BA68+[1]แขวงฯ!BA69</f>
        <v>0</v>
      </c>
      <c r="BB5" s="34">
        <f>[1]แขวงฯ!BB63+[1]แขวงฯ!BB64+[1]แขวงฯ!BB65+[1]แขวงฯ!BB66+[1]แขวงฯ!BB67+[1]แขวงฯ!BB68+[1]แขวงฯ!BB69</f>
        <v>310.74400000000003</v>
      </c>
      <c r="BC5" s="34">
        <f>[1]แขวงฯ!BC63+[1]แขวงฯ!BC64+[1]แขวงฯ!BC65+[1]แขวงฯ!BC66+[1]แขวงฯ!BC67+[1]แขวงฯ!BC68+[1]แขวงฯ!BC69</f>
        <v>74.84</v>
      </c>
      <c r="BD5" s="34">
        <f>[1]แขวงฯ!BD63+[1]แขวงฯ!BD64+[1]แขวงฯ!BD65+[1]แขวงฯ!BD66+[1]แขวงฯ!BD67+[1]แขวงฯ!BD68+[1]แขวงฯ!BD69</f>
        <v>0</v>
      </c>
      <c r="BE5" s="34">
        <f>[1]แขวงฯ!BE63+[1]แขวงฯ!BE64+[1]แขวงฯ!BE65+[1]แขวงฯ!BE66+[1]แขวงฯ!BE67+[1]แขวงฯ!BE68+[1]แขวงฯ!BE69</f>
        <v>310.74400000000003</v>
      </c>
      <c r="BF5" s="34">
        <f>[1]แขวงฯ!BF63+[1]แขวงฯ!BF64+[1]แขวงฯ!BF65+[1]แขวงฯ!BF66+[1]แขวงฯ!BF67+[1]แขวงฯ!BF68+[1]แขวงฯ!BF69</f>
        <v>74.84</v>
      </c>
      <c r="BG5" s="34">
        <f>[1]แขวงฯ!BG63+[1]แขวงฯ!BG64+[1]แขวงฯ!BG65+[1]แขวงฯ!BG66+[1]แขวงฯ!BG67+[1]แขวงฯ!BG68+[1]แขวงฯ!BG69</f>
        <v>0</v>
      </c>
      <c r="BH5" s="34">
        <f>[1]แขวงฯ!BH63+[1]แขวงฯ!BH64+[1]แขวงฯ!BH65+[1]แขวงฯ!BH66+[1]แขวงฯ!BH67+[1]แขวงฯ!BH68+[1]แขวงฯ!BH69</f>
        <v>161.53300000000002</v>
      </c>
      <c r="BI5" s="34">
        <f>[1]แขวงฯ!BI63+[1]แขวงฯ!BI64+[1]แขวงฯ!BI65+[1]แขวงฯ!BI66+[1]แขวงฯ!BI67+[1]แขวงฯ!BI68+[1]แขวงฯ!BI69</f>
        <v>9.1739999999999995</v>
      </c>
      <c r="BJ5" s="34">
        <f>[1]แขวงฯ!BJ63+[1]แขวงฯ!BJ64+[1]แขวงฯ!BJ65+[1]แขวงฯ!BJ66+[1]แขวงฯ!BJ67+[1]แขวงฯ!BJ68+[1]แขวงฯ!BJ69</f>
        <v>0</v>
      </c>
      <c r="BK5" s="34">
        <f>[1]แขวงฯ!BK63+[1]แขวงฯ!BK64+[1]แขวงฯ!BK65+[1]แขวงฯ!BK66+[1]แขวงฯ!BK67+[1]แขวงฯ!BK68+[1]แขวงฯ!BK69</f>
        <v>161.53300000000002</v>
      </c>
      <c r="BL5" s="34">
        <f>[1]แขวงฯ!BL63+[1]แขวงฯ!BL64+[1]แขวงฯ!BL65+[1]แขวงฯ!BL66+[1]แขวงฯ!BL67+[1]แขวงฯ!BL68+[1]แขวงฯ!BL69</f>
        <v>9.1739999999999995</v>
      </c>
      <c r="BM5" s="34">
        <f>[1]แขวงฯ!BM63+[1]แขวงฯ!BM64+[1]แขวงฯ!BM65+[1]แขวงฯ!BM66+[1]แขวงฯ!BM67+[1]แขวงฯ!BM68+[1]แขวงฯ!BM69</f>
        <v>0</v>
      </c>
      <c r="BN5" s="34">
        <f>[1]แขวงฯ!BN63+[1]แขวงฯ!BN64+[1]แขวงฯ!BN65+[1]แขวงฯ!BN66+[1]แขวงฯ!BN67+[1]แขวงฯ!BN68+[1]แขวงฯ!BN69</f>
        <v>3.4499999999999997</v>
      </c>
      <c r="BO5" s="34">
        <f>[1]แขวงฯ!BO63+[1]แขวงฯ!BO64+[1]แขวงฯ!BO65+[1]แขวงฯ!BO66+[1]แขวงฯ!BO67+[1]แขวงฯ!BO68+[1]แขวงฯ!BO69</f>
        <v>2</v>
      </c>
      <c r="BP5" s="34">
        <f>[1]แขวงฯ!BP63+[1]แขวงฯ!BP64+[1]แขวงฯ!BP65+[1]แขวงฯ!BP66+[1]แขวงฯ!BP67+[1]แขวงฯ!BP68+[1]แขวงฯ!BP69</f>
        <v>0</v>
      </c>
      <c r="BQ5" s="34">
        <f>[1]แขวงฯ!BQ63+[1]แขวงฯ!BQ64+[1]แขวงฯ!BQ65+[1]แขวงฯ!BQ66+[1]แขวงฯ!BQ67+[1]แขวงฯ!BQ68+[1]แขวงฯ!BQ69</f>
        <v>3.4499999999999997</v>
      </c>
      <c r="BR5" s="34">
        <f>[1]แขวงฯ!BR63+[1]แขวงฯ!BR64+[1]แขวงฯ!BR65+[1]แขวงฯ!BR66+[1]แขวงฯ!BR67+[1]แขวงฯ!BR68+[1]แขวงฯ!BR69</f>
        <v>2</v>
      </c>
      <c r="BS5" s="34">
        <f>[1]แขวงฯ!BS63+[1]แขวงฯ!BS64+[1]แขวงฯ!BS65+[1]แขวงฯ!BS66+[1]แขวงฯ!BS67+[1]แขวงฯ!BS68+[1]แขวงฯ!BS69</f>
        <v>0</v>
      </c>
      <c r="BT5" s="34">
        <f>[1]แขวงฯ!BT63+[1]แขวงฯ!BT64+[1]แขวงฯ!BT65+[1]แขวงฯ!BT66+[1]แขวงฯ!BT67+[1]แขวงฯ!BT68+[1]แขวงฯ!BT69</f>
        <v>11.702</v>
      </c>
      <c r="BU5" s="34">
        <f>[1]แขวงฯ!BU63+[1]แขวงฯ!BU64+[1]แขวงฯ!BU65+[1]แขวงฯ!BU66+[1]แขวงฯ!BU67+[1]แขวงฯ!BU68+[1]แขวงฯ!BU69</f>
        <v>0</v>
      </c>
      <c r="BV5" s="34">
        <f>[1]แขวงฯ!BV63+[1]แขวงฯ!BV64+[1]แขวงฯ!BV65+[1]แขวงฯ!BV66+[1]แขวงฯ!BV67+[1]แขวงฯ!BV68+[1]แขวงฯ!BV69</f>
        <v>0</v>
      </c>
      <c r="BW5" s="34">
        <f>[1]แขวงฯ!BW63+[1]แขวงฯ!BW64+[1]แขวงฯ!BW65+[1]แขวงฯ!BW66+[1]แขวงฯ!BW67+[1]แขวงฯ!BW68+[1]แขวงฯ!BW69</f>
        <v>11.702</v>
      </c>
      <c r="BX5" s="34">
        <f>[1]แขวงฯ!BX63+[1]แขวงฯ!BX64+[1]แขวงฯ!BX65+[1]แขวงฯ!BX66+[1]แขวงฯ!BX67+[1]แขวงฯ!BX68+[1]แขวงฯ!BX69</f>
        <v>0</v>
      </c>
      <c r="BY5" s="34">
        <f>[1]แขวงฯ!BY63+[1]แขวงฯ!BY64+[1]แขวงฯ!BY65+[1]แขวงฯ!BY66+[1]แขวงฯ!BY67+[1]แขวงฯ!BY68+[1]แขวงฯ!BY69</f>
        <v>0</v>
      </c>
      <c r="BZ5" s="34">
        <f>[1]แขวงฯ!BZ63+[1]แขวงฯ!BZ64+[1]แขวงฯ!BZ65+[1]แขวงฯ!BZ66+[1]แขวงฯ!BZ67+[1]แขวงฯ!BZ68+[1]แขวงฯ!BZ69</f>
        <v>2902.7110000000002</v>
      </c>
      <c r="CA5" s="34">
        <f>[1]แขวงฯ!CA63+[1]แขวงฯ!CA64+[1]แขวงฯ!CA65+[1]แขวงฯ!CA66+[1]แขวงฯ!CA67+[1]แขวงฯ!CA68+[1]แขวงฯ!CA69</f>
        <v>54.073999999999998</v>
      </c>
      <c r="CB5" s="34">
        <f>[1]แขวงฯ!CB63+[1]แขวงฯ!CB64+[1]แขวงฯ!CB65+[1]แขวงฯ!CB66+[1]แขวงฯ!CB67+[1]แขวงฯ!CB68+[1]แขวงฯ!CB69</f>
        <v>0</v>
      </c>
      <c r="CC5" s="34">
        <f>[1]แขวงฯ!CC63+[1]แขวงฯ!CC64+[1]แขวงฯ!CC65+[1]แขวงฯ!CC66+[1]แขวงฯ!CC67+[1]แขวงฯ!CC68+[1]แขวงฯ!CC69</f>
        <v>3596.1070000000009</v>
      </c>
      <c r="CD5" s="34">
        <f>[1]แขวงฯ!CD63+[1]แขวงฯ!CD64+[1]แขวงฯ!CD65+[1]แขวงฯ!CD66+[1]แขวงฯ!CD67+[1]แขวงฯ!CD68+[1]แขวงฯ!CD69</f>
        <v>54.966999999999999</v>
      </c>
      <c r="CE5" s="34">
        <f>[1]แขวงฯ!CE63+[1]แขวงฯ!CE64+[1]แขวงฯ!CE65+[1]แขวงฯ!CE66+[1]แขวงฯ!CE67+[1]แขวงฯ!CE68+[1]แขวงฯ!CE69</f>
        <v>0</v>
      </c>
      <c r="CF5" s="34">
        <f>[1]แขวงฯ!CF63+[1]แขวงฯ!CF64+[1]แขวงฯ!CF65+[1]แขวงฯ!CF66+[1]แขวงฯ!CF67+[1]แขวงฯ!CF68+[1]แขวงฯ!CF69</f>
        <v>0</v>
      </c>
      <c r="CG5" s="34">
        <f>[1]แขวงฯ!CG63+[1]แขวงฯ!CG64+[1]แขวงฯ!CG65+[1]แขวงฯ!CG66+[1]แขวงฯ!CG67+[1]แขวงฯ!CG68+[1]แขวงฯ!CG69</f>
        <v>0</v>
      </c>
      <c r="CH5" s="34">
        <f>[1]แขวงฯ!CH63+[1]แขวงฯ!CH64+[1]แขวงฯ!CH65+[1]แขวงฯ!CH66+[1]แขวงฯ!CH67+[1]แขวงฯ!CH68+[1]แขวงฯ!CH69</f>
        <v>0</v>
      </c>
      <c r="CI5" s="34">
        <f>[1]แขวงฯ!CI63+[1]แขวงฯ!CI64+[1]แขวงฯ!CI65+[1]แขวงฯ!CI66+[1]แขวงฯ!CI67+[1]แขวงฯ!CI68+[1]แขวงฯ!CI69</f>
        <v>0</v>
      </c>
      <c r="CJ5" s="34">
        <f>[1]แขวงฯ!CJ63+[1]แขวงฯ!CJ64+[1]แขวงฯ!CJ65+[1]แขวงฯ!CJ66+[1]แขวงฯ!CJ67+[1]แขวงฯ!CJ68+[1]แขวงฯ!CJ69</f>
        <v>0</v>
      </c>
      <c r="CK5" s="34">
        <f>[1]แขวงฯ!CK63+[1]แขวงฯ!CK64+[1]แขวงฯ!CK65+[1]แขวงฯ!CK66+[1]แขวงฯ!CK67+[1]แขวงฯ!CK68+[1]แขวงฯ!CK69</f>
        <v>0</v>
      </c>
      <c r="CL5" s="34">
        <f>[1]แขวงฯ!CL63+[1]แขวงฯ!CL64+[1]แขวงฯ!CL65+[1]แขวงฯ!CL66+[1]แขวงฯ!CL67+[1]แขวงฯ!CL68+[1]แขวงฯ!CL69</f>
        <v>8.8130000000000006</v>
      </c>
      <c r="CM5" s="34">
        <f>[1]แขวงฯ!CM63+[1]แขวงฯ!CM64+[1]แขวงฯ!CM65+[1]แขวงฯ!CM66+[1]แขวงฯ!CM67+[1]แขวงฯ!CM68+[1]แขวงฯ!CM69</f>
        <v>0</v>
      </c>
      <c r="CN5" s="34">
        <f>[1]แขวงฯ!CN63+[1]แขวงฯ!CN64+[1]แขวงฯ!CN65+[1]แขวงฯ!CN66+[1]แขวงฯ!CN67+[1]แขวงฯ!CN68+[1]แขวงฯ!CN69</f>
        <v>0</v>
      </c>
      <c r="CO5" s="34">
        <f>[1]แขวงฯ!CO63+[1]แขวงฯ!CO64+[1]แขวงฯ!CO65+[1]แขวงฯ!CO66+[1]แขวงฯ!CO67+[1]แขวงฯ!CO68+[1]แขวงฯ!CO69</f>
        <v>8.8130000000000006</v>
      </c>
      <c r="CP5" s="34">
        <f>[1]แขวงฯ!CP63+[1]แขวงฯ!CP64+[1]แขวงฯ!CP65+[1]แขวงฯ!CP66+[1]แขวงฯ!CP67+[1]แขวงฯ!CP68+[1]แขวงฯ!CP69</f>
        <v>0</v>
      </c>
      <c r="CQ5" s="34">
        <f>[1]แขวงฯ!CQ63+[1]แขวงฯ!CQ64+[1]แขวงฯ!CQ65+[1]แขวงฯ!CQ66+[1]แขวงฯ!CQ67+[1]แขวงฯ!CQ68+[1]แขวงฯ!CQ69</f>
        <v>0</v>
      </c>
      <c r="CR5" s="34">
        <f>[1]แขวงฯ!CR63+[1]แขวงฯ!CR64+[1]แขวงฯ!CR65+[1]แขวงฯ!CR66+[1]แขวงฯ!CR67+[1]แขวงฯ!CR68+[1]แขวงฯ!CR69</f>
        <v>0</v>
      </c>
      <c r="CS5" s="34">
        <f>[1]แขวงฯ!CS63+[1]แขวงฯ!CS64+[1]แขวงฯ!CS65+[1]แขวงฯ!CS66+[1]แขวงฯ!CS67+[1]แขวงฯ!CS68+[1]แขวงฯ!CS69</f>
        <v>0</v>
      </c>
      <c r="CT5" s="34">
        <f>[1]แขวงฯ!CT63+[1]แขวงฯ!CT64+[1]แขวงฯ!CT65+[1]แขวงฯ!CT66+[1]แขวงฯ!CT67+[1]แขวงฯ!CT68+[1]แขวงฯ!CT69</f>
        <v>0</v>
      </c>
      <c r="CU5" s="34">
        <f>[1]แขวงฯ!CU63+[1]แขวงฯ!CU64+[1]แขวงฯ!CU65+[1]แขวงฯ!CU66+[1]แขวงฯ!CU67+[1]แขวงฯ!CU68+[1]แขวงฯ!CU69</f>
        <v>0</v>
      </c>
      <c r="CV5" s="34">
        <f>[1]แขวงฯ!CV63+[1]แขวงฯ!CV64+[1]แขวงฯ!CV65+[1]แขวงฯ!CV66+[1]แขวงฯ!CV67+[1]แขวงฯ!CV68+[1]แขวงฯ!CV69</f>
        <v>0</v>
      </c>
      <c r="CW5" s="34">
        <f>[1]แขวงฯ!CW63+[1]แขวงฯ!CW64+[1]แขวงฯ!CW65+[1]แขวงฯ!CW66+[1]แขวงฯ!CW67+[1]แขวงฯ!CW68+[1]แขวงฯ!CW69</f>
        <v>0</v>
      </c>
    </row>
    <row r="6" spans="1:101" x14ac:dyDescent="0.55000000000000004">
      <c r="B6" s="44" t="s">
        <v>249</v>
      </c>
      <c r="D6" s="45">
        <f>แขวง!D70+แขวง!D71+แขวง!D72+แขวง!D73+แขวง!D74+แขวง!D75</f>
        <v>125.07000000000001</v>
      </c>
      <c r="E6" s="45">
        <f>แขวง!E70+แขวง!E71+แขวง!E72+แขวง!E73+แขวง!E74+แขวง!E75</f>
        <v>279.93</v>
      </c>
      <c r="F6" s="45">
        <f>แขวง!F70+แขวง!F71+แขวง!F72+แขวง!F73+แขวง!F74+แขวง!F75</f>
        <v>3523.9570000000003</v>
      </c>
      <c r="G6" s="45">
        <f>แขวง!G70+แขวง!G71+แขวง!G72+แขวง!G73+แขวง!G74+แขวง!G75</f>
        <v>4408.5659999999989</v>
      </c>
      <c r="H6" s="45">
        <f>แขวง!H70+แขวง!H71+แขวง!H72+แขวง!H73+แขวง!H74+แขวง!H75</f>
        <v>12.690999999999999</v>
      </c>
      <c r="I6" s="45">
        <f>แขวง!I70+แขวง!I71+แขวง!I72+แขวง!I73+แขวง!I74+แขวง!I75</f>
        <v>12.690999999999999</v>
      </c>
      <c r="J6" s="45">
        <f>แขวง!J70+แขวง!J71+แขวง!J72+แขวง!J73+แขวง!J74+แขวง!J75</f>
        <v>3661.7180000000003</v>
      </c>
      <c r="K6" s="45">
        <f>แขวง!K70+แขวง!K71+แขวง!K72+แขวง!K73+แขวง!K74+แขวง!K75</f>
        <v>4701.186999999999</v>
      </c>
      <c r="L6" s="155">
        <f>แขวง!L70+แขวง!L71+แขวง!L72+แขวง!L73+แขวง!L74+แขวง!L75</f>
        <v>8.495000000000001</v>
      </c>
      <c r="M6" s="155">
        <f>แขวง!M70+แขวง!M71+แขวง!M72+แขวง!M73+แขวง!M74+แขวง!M75</f>
        <v>12.267999999999999</v>
      </c>
      <c r="N6" s="155">
        <f>แขวง!N70+แขวง!N71+แขวง!N72+แขวง!N73+แขวง!N74+แขวง!N75</f>
        <v>168.131</v>
      </c>
      <c r="O6" s="155">
        <f>แขวง!O70+แขวง!O71+แขวง!O72+แขวง!O73+แขวง!O74+แขวง!O75</f>
        <v>179.93700000000001</v>
      </c>
      <c r="P6" s="155">
        <f>แขวง!P70+แขวง!P71+แขวง!P72+แขวง!P73+แขวง!P74+แขวง!P75</f>
        <v>0</v>
      </c>
      <c r="Q6" s="155">
        <f>แขวง!Q70+แขวง!Q71+แขวง!Q72+แขวง!Q73+แขวง!Q74+แขวง!Q75</f>
        <v>0</v>
      </c>
      <c r="R6" s="155">
        <f>แขวง!R70+แขวง!R71+แขวง!R72+แขวง!R73+แขวง!R74+แขวง!R75</f>
        <v>176.626</v>
      </c>
      <c r="S6" s="155">
        <f>แขวง!S70+แขวง!S71+แขวง!S72+แขวง!S73+แขวง!S74+แขวง!S75</f>
        <v>192.20500000000001</v>
      </c>
      <c r="T6" s="46">
        <f>[1]แขวงฯ!T70+[1]แขวงฯ!T71+[1]แขวงฯ!T72+[1]แขวงฯ!T73+[1]แขวงฯ!T74+[1]แขวงฯ!T75</f>
        <v>0</v>
      </c>
      <c r="U6" s="46">
        <f>[1]แขวงฯ!U70+[1]แขวงฯ!U71+[1]แขวงฯ!U72+[1]แขวงฯ!U73+[1]แขวงฯ!U74+[1]แขวงฯ!U75</f>
        <v>0</v>
      </c>
      <c r="V6" s="46">
        <f>[1]แขวงฯ!V70+[1]แขวงฯ!V71+[1]แขวงฯ!V72+[1]แขวงฯ!V73+[1]แขวงฯ!V74+[1]แขวงฯ!V75</f>
        <v>0</v>
      </c>
      <c r="W6" s="46">
        <f>[1]แขวงฯ!W70+[1]แขวงฯ!W71+[1]แขวงฯ!W72+[1]แขวงฯ!W73+[1]แขวงฯ!W74+[1]แขวงฯ!W75</f>
        <v>0</v>
      </c>
      <c r="X6" s="46">
        <f>[1]แขวงฯ!X70+[1]แขวงฯ!X71+[1]แขวงฯ!X72+[1]แขวงฯ!X73+[1]แขวงฯ!X74+[1]แขวงฯ!X75</f>
        <v>0</v>
      </c>
      <c r="Y6" s="46">
        <f>[1]แขวงฯ!Y70+[1]แขวงฯ!Y71+[1]แขวงฯ!Y72+[1]แขวงฯ!Y73+[1]แขวงฯ!Y74+[1]แขวงฯ!Y75</f>
        <v>0</v>
      </c>
      <c r="Z6" s="46">
        <f>[1]แขวงฯ!Z70+[1]แขวงฯ!Z71+[1]แขวงฯ!Z72+[1]แขวงฯ!Z73+[1]แขวงฯ!Z74+[1]แขวงฯ!Z75</f>
        <v>0</v>
      </c>
      <c r="AA6" s="46">
        <f>[1]แขวงฯ!AA70+[1]แขวงฯ!AA71+[1]แขวงฯ!AA72+[1]แขวงฯ!AA73+[1]แขวงฯ!AA74+[1]แขวงฯ!AA75</f>
        <v>0</v>
      </c>
      <c r="AB6" s="163">
        <f t="shared" ref="AB6:AB16" si="0">D6+L6</f>
        <v>133.565</v>
      </c>
      <c r="AC6" s="163">
        <f t="shared" ref="AC6:AC16" si="1">E6+M6</f>
        <v>292.19799999999998</v>
      </c>
      <c r="AD6" s="164">
        <f t="shared" ref="AD6:AD19" si="2">F6+N6</f>
        <v>3692.0880000000002</v>
      </c>
      <c r="AE6" s="164">
        <f>G6+O6</f>
        <v>4588.5029999999988</v>
      </c>
      <c r="AF6" s="164">
        <f t="shared" ref="AF6:AF19" si="3">H6+P6</f>
        <v>12.690999999999999</v>
      </c>
      <c r="AG6" s="164">
        <f t="shared" ref="AG6:AG19" si="4">I6+Q6</f>
        <v>12.690999999999999</v>
      </c>
      <c r="AH6" s="163">
        <f t="shared" ref="AH6:AH10" si="5">AB6+AD6+AF6</f>
        <v>3838.3440000000001</v>
      </c>
      <c r="AI6" s="163">
        <f t="shared" ref="AI6:AI10" si="6">AC6+AE6+AG6</f>
        <v>4893.3919999999989</v>
      </c>
    </row>
    <row r="7" spans="1:101" x14ac:dyDescent="0.55000000000000004">
      <c r="B7" s="44" t="s">
        <v>250</v>
      </c>
      <c r="D7" s="45">
        <f>แขวง!D104+แขวง!D105+แขวง!D106+แขวง!D107+แขวง!D108+แขวง!D109</f>
        <v>66.10799999999999</v>
      </c>
      <c r="E7" s="45">
        <f>แขวง!E104+แขวง!E105+แขวง!E106+แขวง!E107+แขวง!E108+แขวง!E109</f>
        <v>148.977</v>
      </c>
      <c r="F7" s="45">
        <f>แขวง!F104+แขวง!F105+แขวง!F106+แขวง!F107+แขวง!F108+แขวง!F109</f>
        <v>2876.049</v>
      </c>
      <c r="G7" s="45">
        <f>แขวง!G104+แขวง!G105+แขวง!G106+แขวง!G107+แขวง!G108+แขวง!G109</f>
        <v>4106.813000000001</v>
      </c>
      <c r="H7" s="45">
        <f>แขวง!H104+แขวง!H105+แขวง!H106+แขวง!H107+แขวง!H108+แขวง!H109</f>
        <v>0</v>
      </c>
      <c r="I7" s="45">
        <f>แขวง!I104+แขวง!I105+แขวง!I106+แขวง!I107+แขวง!I108+แขวง!I109</f>
        <v>0</v>
      </c>
      <c r="J7" s="45">
        <f>แขวง!J104+แขวง!J105+แขวง!J106+แขวง!J107+แขวง!J108+แขวง!J109</f>
        <v>2942.1570000000002</v>
      </c>
      <c r="K7" s="45">
        <f>แขวง!K104+แขวง!K105+แขวง!K106+แขวง!K107+แขวง!K108+แขวง!K109</f>
        <v>4255.7900000000009</v>
      </c>
      <c r="L7" s="155">
        <f>แขวง!L104+แขวง!L105+แขวง!L106+แขวง!L107+แขวง!L108+แขวง!L109</f>
        <v>2.1829999999999998</v>
      </c>
      <c r="M7" s="155">
        <f>แขวง!M104+แขวง!M105+แขวง!M106+แขวง!M107+แขวง!M108+แขวง!M109</f>
        <v>4.3659999999999997</v>
      </c>
      <c r="N7" s="155">
        <f>แขวง!N104+แขวง!N105+แขวง!N106+แขวง!N107+แขวง!N108+แขวง!N109</f>
        <v>33.11999999999999</v>
      </c>
      <c r="O7" s="155">
        <f>แขวง!O104+แขวง!O105+แขวง!O106+แขวง!O107+แขวง!O108+แขวง!O109</f>
        <v>38.79999999999999</v>
      </c>
      <c r="P7" s="155">
        <f>แขวง!P104+แขวง!P105+แขวง!P106+แขวง!P107+แขวง!P108+แขวง!P109</f>
        <v>0</v>
      </c>
      <c r="Q7" s="155">
        <f>แขวง!Q104+แขวง!Q105+แขวง!Q106+แขวง!Q107+แขวง!Q108+แขวง!Q109</f>
        <v>0</v>
      </c>
      <c r="R7" s="155">
        <f>แขวง!R104+แขวง!R105+แขวง!R106+แขวง!R107+แขวง!R108+แขวง!R109</f>
        <v>35.30299999999999</v>
      </c>
      <c r="S7" s="155">
        <f>แขวง!S104+แขวง!S105+แขวง!S106+แขวง!S107+แขวง!S108+แขวง!S109</f>
        <v>43.16599999999999</v>
      </c>
      <c r="T7" s="46">
        <f>[1]แขวงฯ!T105+[1]แขวงฯ!T106+[1]แขวงฯ!T107+[1]แขวงฯ!T108+[1]แขวงฯ!T109+[1]แขวงฯ!T104</f>
        <v>0</v>
      </c>
      <c r="U7" s="46">
        <f>[1]แขวงฯ!U105+[1]แขวงฯ!U106+[1]แขวงฯ!U107+[1]แขวงฯ!U108+[1]แขวงฯ!U109+[1]แขวงฯ!U104</f>
        <v>0</v>
      </c>
      <c r="V7" s="46">
        <f>[1]แขวงฯ!V105+[1]แขวงฯ!V106+[1]แขวงฯ!V107+[1]แขวงฯ!V108+[1]แขวงฯ!V109+[1]แขวงฯ!V104</f>
        <v>0</v>
      </c>
      <c r="W7" s="46">
        <f>[1]แขวงฯ!W105+[1]แขวงฯ!W106+[1]แขวงฯ!W107+[1]แขวงฯ!W108+[1]แขวงฯ!W109+[1]แขวงฯ!W104</f>
        <v>0</v>
      </c>
      <c r="X7" s="46">
        <f>[1]แขวงฯ!X105+[1]แขวงฯ!X106+[1]แขวงฯ!X107+[1]แขวงฯ!X108+[1]แขวงฯ!X109+[1]แขวงฯ!X104</f>
        <v>0</v>
      </c>
      <c r="Y7" s="46">
        <f>[1]แขวงฯ!Y105+[1]แขวงฯ!Y106+[1]แขวงฯ!Y107+[1]แขวงฯ!Y108+[1]แขวงฯ!Y109+[1]แขวงฯ!Y104</f>
        <v>0</v>
      </c>
      <c r="Z7" s="46">
        <f>[1]แขวงฯ!Z105+[1]แขวงฯ!Z106+[1]แขวงฯ!Z107+[1]แขวงฯ!Z108+[1]แขวงฯ!Z109+[1]แขวงฯ!Z104</f>
        <v>0</v>
      </c>
      <c r="AA7" s="46">
        <f>[1]แขวงฯ!AA105+[1]แขวงฯ!AA106+[1]แขวงฯ!AA107+[1]แขวงฯ!AA108+[1]แขวงฯ!AA109+[1]แขวงฯ!AA104</f>
        <v>0</v>
      </c>
      <c r="AB7" s="163">
        <f t="shared" si="0"/>
        <v>68.290999999999997</v>
      </c>
      <c r="AC7" s="163">
        <f t="shared" si="1"/>
        <v>153.34300000000002</v>
      </c>
      <c r="AD7" s="164">
        <f t="shared" si="2"/>
        <v>2909.1689999999999</v>
      </c>
      <c r="AE7" s="164">
        <f t="shared" ref="AE7:AE22" si="7">G7+O7</f>
        <v>4145.6130000000012</v>
      </c>
      <c r="AF7" s="164">
        <f t="shared" si="3"/>
        <v>0</v>
      </c>
      <c r="AG7" s="164">
        <f t="shared" si="4"/>
        <v>0</v>
      </c>
      <c r="AH7" s="163">
        <f t="shared" si="5"/>
        <v>2977.46</v>
      </c>
      <c r="AI7" s="163">
        <f t="shared" si="6"/>
        <v>4298.956000000001</v>
      </c>
    </row>
    <row r="8" spans="1:101" x14ac:dyDescent="0.55000000000000004">
      <c r="B8" s="44" t="s">
        <v>251</v>
      </c>
      <c r="D8" s="45">
        <f>แขวง!D57+แขวง!D58+แขวง!D59+แขวง!D61</f>
        <v>101.76300000000002</v>
      </c>
      <c r="E8" s="45">
        <f>แขวง!E57+แขวง!E58+แขวง!E59+แขวง!E61</f>
        <v>258.17699999999996</v>
      </c>
      <c r="F8" s="45">
        <f>แขวง!F57+แขวง!F58+แขวง!F59+แขวง!F61</f>
        <v>2420.3339999999998</v>
      </c>
      <c r="G8" s="45">
        <f>แขวง!G57+แขวง!G58+แขวง!G59+แขวง!G61</f>
        <v>3243.059999999999</v>
      </c>
      <c r="H8" s="45">
        <f>แขวง!H57+แขวง!H58+แขวง!H59+แขวง!H61</f>
        <v>20.224</v>
      </c>
      <c r="I8" s="45">
        <f>แขวง!I57+แขวง!I58+แขวง!I59+แขวง!I61</f>
        <v>20.224</v>
      </c>
      <c r="J8" s="45">
        <f>แขวง!J57+แขวง!J58+แขวง!J59+แขวง!J61</f>
        <v>2542.3209999999999</v>
      </c>
      <c r="K8" s="45">
        <f>แขวง!K57+แขวง!K58+แขวง!K59+แขวง!K61</f>
        <v>3521.4609999999993</v>
      </c>
      <c r="L8" s="155">
        <f>แขวง!L57+แขวง!L58+แขวง!L59+แขวง!L61</f>
        <v>0</v>
      </c>
      <c r="M8" s="155">
        <f>แขวง!M57+แขวง!M58+แขวง!M59+แขวง!M61</f>
        <v>0</v>
      </c>
      <c r="N8" s="155">
        <f>แขวง!N57+แขวง!N58+แขวง!N59+แขวง!N61</f>
        <v>20.201000000000001</v>
      </c>
      <c r="O8" s="155">
        <f>แขวง!O57+แขวง!O58+แขวง!O59+แขวง!O61</f>
        <v>25.702000000000002</v>
      </c>
      <c r="P8" s="155">
        <f>แขวง!P57+แขวง!P58+แขวง!P59+แขวง!P61</f>
        <v>0</v>
      </c>
      <c r="Q8" s="155">
        <f>แขวง!Q57+แขวง!Q58+แขวง!Q59+แขวง!Q61</f>
        <v>0</v>
      </c>
      <c r="R8" s="155">
        <f>แขวง!R57+แขวง!R58+แขวง!R59+แขวง!R61</f>
        <v>20.201000000000001</v>
      </c>
      <c r="S8" s="155">
        <f>แขวง!S57+แขวง!S58+แขวง!S59+แขวง!S61</f>
        <v>25.702000000000002</v>
      </c>
      <c r="T8" s="46">
        <f>[1]แขวงฯ!T57+[1]แขวงฯ!T59+[1]แขวงฯ!T58+[1]แขวงฯ!T61</f>
        <v>0</v>
      </c>
      <c r="U8" s="46">
        <f>[1]แขวงฯ!U57+[1]แขวงฯ!U59+[1]แขวงฯ!U58+[1]แขวงฯ!U61</f>
        <v>0</v>
      </c>
      <c r="V8" s="46">
        <f>[1]แขวงฯ!V57+[1]แขวงฯ!V59+[1]แขวงฯ!V58+[1]แขวงฯ!V61</f>
        <v>0</v>
      </c>
      <c r="W8" s="46">
        <f>[1]แขวงฯ!W57+[1]แขวงฯ!W59+[1]แขวงฯ!W58+[1]แขวงฯ!W61</f>
        <v>0</v>
      </c>
      <c r="X8" s="46">
        <f>[1]แขวงฯ!X57+[1]แขวงฯ!X59+[1]แขวงฯ!X58+[1]แขวงฯ!X61</f>
        <v>0</v>
      </c>
      <c r="Y8" s="46">
        <f>[1]แขวงฯ!Y57+[1]แขวงฯ!Y59+[1]แขวงฯ!Y58+[1]แขวงฯ!Y61</f>
        <v>0</v>
      </c>
      <c r="Z8" s="46">
        <f>[1]แขวงฯ!Z57+[1]แขวงฯ!Z59+[1]แขวงฯ!Z58+[1]แขวงฯ!Z61</f>
        <v>0</v>
      </c>
      <c r="AA8" s="46">
        <f>[1]แขวงฯ!AA57+[1]แขวงฯ!AA59+[1]แขวงฯ!AA58+[1]แขวงฯ!AA61</f>
        <v>0</v>
      </c>
      <c r="AB8" s="163">
        <f t="shared" si="0"/>
        <v>101.76300000000002</v>
      </c>
      <c r="AC8" s="163">
        <f t="shared" si="1"/>
        <v>258.17699999999996</v>
      </c>
      <c r="AD8" s="164">
        <f t="shared" si="2"/>
        <v>2440.5349999999999</v>
      </c>
      <c r="AE8" s="164">
        <f t="shared" si="7"/>
        <v>3268.7619999999993</v>
      </c>
      <c r="AF8" s="164">
        <f t="shared" si="3"/>
        <v>20.224</v>
      </c>
      <c r="AG8" s="164">
        <f t="shared" si="4"/>
        <v>20.224</v>
      </c>
      <c r="AH8" s="163">
        <f t="shared" si="5"/>
        <v>2562.5219999999999</v>
      </c>
      <c r="AI8" s="163">
        <f t="shared" si="6"/>
        <v>3547.1629999999996</v>
      </c>
    </row>
    <row r="9" spans="1:101" x14ac:dyDescent="0.55000000000000004">
      <c r="B9" s="44" t="s">
        <v>252</v>
      </c>
      <c r="D9" s="45">
        <f>แขวง!D56+แขวง!D60+แขวง!D62+แขวง!D80+แขวง!D81</f>
        <v>139.61599999999999</v>
      </c>
      <c r="E9" s="45">
        <f>แขวง!E56+แขวง!E60+แขวง!E62+แขวง!E80+แขวง!E81</f>
        <v>349.11900000000003</v>
      </c>
      <c r="F9" s="45">
        <f>แขวง!F56+แขวง!F60+แขวง!F62+แขวง!F80+แขวง!F81</f>
        <v>2360.6179999999999</v>
      </c>
      <c r="G9" s="45">
        <f>แขวง!G56+แขวง!G60+แขวง!G62+แขวง!G80+แขวง!G81</f>
        <v>3112.0219999999999</v>
      </c>
      <c r="H9" s="45">
        <f>แขวง!H56+แขวง!H60+แขวง!H62+แขวง!H80+แขวง!H81</f>
        <v>0</v>
      </c>
      <c r="I9" s="45">
        <f>แขวง!I56+แขวง!I60+แขวง!I62+แขวง!I80+แขวง!I81</f>
        <v>0</v>
      </c>
      <c r="J9" s="45">
        <f>แขวง!J56+แขวง!J60+แขวง!J62+แขวง!J80+แขวง!J81</f>
        <v>2500.2340000000004</v>
      </c>
      <c r="K9" s="45">
        <f>แขวง!K56+แขวง!K60+แขวง!K62+แขวง!K80+แขวง!K81</f>
        <v>3461.1410000000001</v>
      </c>
      <c r="L9" s="155">
        <f>แขวง!L56+แขวง!L60+แขวง!L62+แขวง!L80+แขวง!L81</f>
        <v>0.2</v>
      </c>
      <c r="M9" s="155">
        <f>แขวง!M56+แขวง!M60+แขวง!M62+แขวง!M80+แขวง!M81</f>
        <v>0.4</v>
      </c>
      <c r="N9" s="155">
        <f>แขวง!N56+แขวง!N60+แขวง!N62+แขวง!N80+แขวง!N81</f>
        <v>60.680999999999997</v>
      </c>
      <c r="O9" s="155">
        <f>แขวง!O56+แขวง!O60+แขวง!O62+แขวง!O80+แขวง!O81</f>
        <v>81.949999999999989</v>
      </c>
      <c r="P9" s="155">
        <f>แขวง!P56+แขวง!P60+แขวง!P62+แขวง!P80+แขวง!P81</f>
        <v>0</v>
      </c>
      <c r="Q9" s="155">
        <f>แขวง!Q56+แขวง!Q60+แขวง!Q62+แขวง!Q80+แขวง!Q81</f>
        <v>0</v>
      </c>
      <c r="R9" s="155">
        <f>แขวง!R56+แขวง!R60+แขวง!R62+แขวง!R80+แขวง!R81</f>
        <v>60.881</v>
      </c>
      <c r="S9" s="155">
        <f>แขวง!S56+แขวง!S60+แขวง!S62+แขวง!S80+แขวง!S81</f>
        <v>82.34999999999998</v>
      </c>
      <c r="T9" s="46">
        <f>[1]แขวงฯ!T56+[1]แขวงฯ!T60+[1]แขวงฯ!T62+[1]แขวงฯ!T80+[1]แขวงฯ!T81</f>
        <v>0</v>
      </c>
      <c r="U9" s="46">
        <f>[1]แขวงฯ!U56+[1]แขวงฯ!U60+[1]แขวงฯ!U62+[1]แขวงฯ!U80+[1]แขวงฯ!U81</f>
        <v>0</v>
      </c>
      <c r="V9" s="46">
        <f>[1]แขวงฯ!V56+[1]แขวงฯ!V60+[1]แขวงฯ!V62+[1]แขวงฯ!V80+[1]แขวงฯ!V81</f>
        <v>0</v>
      </c>
      <c r="W9" s="46">
        <f>[1]แขวงฯ!W56+[1]แขวงฯ!W60+[1]แขวงฯ!W62+[1]แขวงฯ!W80+[1]แขวงฯ!W81</f>
        <v>0</v>
      </c>
      <c r="X9" s="46">
        <f>[1]แขวงฯ!X56+[1]แขวงฯ!X60+[1]แขวงฯ!X62+[1]แขวงฯ!X80+[1]แขวงฯ!X81</f>
        <v>0</v>
      </c>
      <c r="Y9" s="46">
        <f>[1]แขวงฯ!Y56+[1]แขวงฯ!Y60+[1]แขวงฯ!Y62+[1]แขวงฯ!Y80+[1]แขวงฯ!Y81</f>
        <v>0</v>
      </c>
      <c r="Z9" s="46">
        <f>[1]แขวงฯ!Z56+[1]แขวงฯ!Z60+[1]แขวงฯ!Z62+[1]แขวงฯ!Z80+[1]แขวงฯ!Z81</f>
        <v>0</v>
      </c>
      <c r="AA9" s="46">
        <f>[1]แขวงฯ!AA56+[1]แขวงฯ!AA60+[1]แขวงฯ!AA62+[1]แขวงฯ!AA80+[1]แขวงฯ!AA81</f>
        <v>0</v>
      </c>
      <c r="AB9" s="163">
        <f t="shared" si="0"/>
        <v>139.81599999999997</v>
      </c>
      <c r="AC9" s="163">
        <f t="shared" si="1"/>
        <v>349.51900000000001</v>
      </c>
      <c r="AD9" s="164">
        <f t="shared" si="2"/>
        <v>2421.299</v>
      </c>
      <c r="AE9" s="164">
        <f t="shared" si="7"/>
        <v>3193.9719999999998</v>
      </c>
      <c r="AF9" s="164">
        <f t="shared" si="3"/>
        <v>0</v>
      </c>
      <c r="AG9" s="164">
        <f t="shared" si="4"/>
        <v>0</v>
      </c>
      <c r="AH9" s="163">
        <f t="shared" si="5"/>
        <v>2561.1149999999998</v>
      </c>
      <c r="AI9" s="163">
        <f t="shared" si="6"/>
        <v>3543.491</v>
      </c>
    </row>
    <row r="10" spans="1:101" x14ac:dyDescent="0.55000000000000004">
      <c r="B10" s="44" t="s">
        <v>253</v>
      </c>
      <c r="D10" s="45">
        <f>แขวง!D76+แขวง!D77+แขวง!D78+แขวง!D79+แขวง!D96</f>
        <v>87.786999999999992</v>
      </c>
      <c r="E10" s="45">
        <f>แขวง!E76+แขวง!E77+แขวง!E78+แขวง!E79+แขวง!E96</f>
        <v>191.06399999999999</v>
      </c>
      <c r="F10" s="45">
        <f>แขวง!F76+แขวง!F77+แขวง!F78+แขวง!F79+แขวง!F96</f>
        <v>2694.6069999999991</v>
      </c>
      <c r="G10" s="45">
        <f>แขวง!G76+แขวง!G77+แขวง!G78+แขวง!G79+แขวง!G96</f>
        <v>3424.3119999999994</v>
      </c>
      <c r="H10" s="45">
        <f>แขวง!H76+แขวง!H77+แขวง!H78+แขวง!H79+แขวง!H96</f>
        <v>0</v>
      </c>
      <c r="I10" s="45">
        <f>แขวง!I76+แขวง!I77+แขวง!I78+แขวง!I79+แขวง!I96</f>
        <v>0</v>
      </c>
      <c r="J10" s="45">
        <f>แขวง!J76+แขวง!J77+แขวง!J78+แขวง!J79+แขวง!J96</f>
        <v>2782.3939999999993</v>
      </c>
      <c r="K10" s="45">
        <f>แขวง!K76+แขวง!K77+แขวง!K78+แขวง!K79+แขวง!K96</f>
        <v>3615.3760000000002</v>
      </c>
      <c r="L10" s="155">
        <f>แขวง!L76+แขวง!L77+แขวง!L78+แขวง!L79+แขวง!L96</f>
        <v>16.753</v>
      </c>
      <c r="M10" s="155">
        <f>แขวง!M76+แขวง!M77+แขวง!M78+แขวง!M79+แขวง!M96</f>
        <v>33.156999999999996</v>
      </c>
      <c r="N10" s="155">
        <f>แขวง!N76+แขวง!N77+แขวง!N78+แขวง!N79+แขวง!N96</f>
        <v>50.739999999999995</v>
      </c>
      <c r="O10" s="155">
        <f>แขวง!O76+แขวง!O77+แขวง!O78+แขวง!O79+แขวง!O96</f>
        <v>66.709000000000003</v>
      </c>
      <c r="P10" s="155">
        <f>แขวง!P76+แขวง!P77+แขวง!P78+แขวง!P79+แขวง!P96</f>
        <v>0</v>
      </c>
      <c r="Q10" s="155">
        <f>แขวง!Q76+แขวง!Q77+แขวง!Q78+แขวง!Q79+แขวง!Q96</f>
        <v>0</v>
      </c>
      <c r="R10" s="155">
        <f>แขวง!R76+แขวง!R77+แขวง!R78+แขวง!R79+แขวง!R96</f>
        <v>67.492999999999995</v>
      </c>
      <c r="S10" s="155">
        <f>แขวง!S76+แขวง!S77+แขวง!S78+แขวง!S79+แขวง!S96</f>
        <v>99.865999999999985</v>
      </c>
      <c r="T10" s="46">
        <f>[1]แขวงฯ!T76+[1]แขวงฯ!T77+[1]แขวงฯ!T78+[1]แขวงฯ!T79+[1]แขวงฯ!T96</f>
        <v>0</v>
      </c>
      <c r="U10" s="46">
        <f>[1]แขวงฯ!U76+[1]แขวงฯ!U77+[1]แขวงฯ!U78+[1]แขวงฯ!U79+[1]แขวงฯ!U96</f>
        <v>0</v>
      </c>
      <c r="V10" s="46">
        <f>[1]แขวงฯ!V76+[1]แขวงฯ!V77+[1]แขวงฯ!V78+[1]แขวงฯ!V79+[1]แขวงฯ!V96</f>
        <v>0</v>
      </c>
      <c r="W10" s="46">
        <f>[1]แขวงฯ!W76+[1]แขวงฯ!W77+[1]แขวงฯ!W78+[1]แขวงฯ!W79+[1]แขวงฯ!W96</f>
        <v>0</v>
      </c>
      <c r="X10" s="46">
        <f>[1]แขวงฯ!X76+[1]แขวงฯ!X77+[1]แขวงฯ!X78+[1]แขวงฯ!X79+[1]แขวงฯ!X96</f>
        <v>0</v>
      </c>
      <c r="Y10" s="46">
        <f>[1]แขวงฯ!Y76+[1]แขวงฯ!Y77+[1]แขวงฯ!Y78+[1]แขวงฯ!Y79+[1]แขวงฯ!Y96</f>
        <v>0</v>
      </c>
      <c r="Z10" s="46">
        <f>[1]แขวงฯ!Z76+[1]แขวงฯ!Z77+[1]แขวงฯ!Z78+[1]แขวงฯ!Z79+[1]แขวงฯ!Z96</f>
        <v>0</v>
      </c>
      <c r="AA10" s="46">
        <f>[1]แขวงฯ!AA76+[1]แขวงฯ!AA77+[1]แขวงฯ!AA78+[1]แขวงฯ!AA79+[1]แขวงฯ!AA96</f>
        <v>0</v>
      </c>
      <c r="AB10" s="163">
        <f t="shared" si="0"/>
        <v>104.53999999999999</v>
      </c>
      <c r="AC10" s="163">
        <f t="shared" si="1"/>
        <v>224.221</v>
      </c>
      <c r="AD10" s="164">
        <f t="shared" si="2"/>
        <v>2745.3469999999988</v>
      </c>
      <c r="AE10" s="164">
        <f t="shared" si="7"/>
        <v>3491.0209999999993</v>
      </c>
      <c r="AF10" s="164">
        <f t="shared" si="3"/>
        <v>0</v>
      </c>
      <c r="AG10" s="164">
        <f t="shared" si="4"/>
        <v>0</v>
      </c>
      <c r="AH10" s="163">
        <f t="shared" si="5"/>
        <v>2849.8869999999988</v>
      </c>
      <c r="AI10" s="163">
        <f t="shared" si="6"/>
        <v>3715.2419999999993</v>
      </c>
    </row>
    <row r="11" spans="1:101" x14ac:dyDescent="0.55000000000000004">
      <c r="B11" s="44" t="s">
        <v>254</v>
      </c>
      <c r="D11" s="45">
        <f>แขวง!D89+แขวง!D91+แขวง!D92+แขวง!D93+แขวง!D94+แขวง!D95</f>
        <v>74.215999999999994</v>
      </c>
      <c r="E11" s="45">
        <f>แขวง!E89+แขวง!E91+แขวง!E92+แขวง!E93+แขวง!E94+แขวง!E95</f>
        <v>243.17699999999996</v>
      </c>
      <c r="F11" s="45">
        <f>แขวง!F89+แขวง!F91+แขวง!F92+แขวง!F93+แขวง!F94+แขวง!F95</f>
        <v>2727.4629999999997</v>
      </c>
      <c r="G11" s="45">
        <f>แขวง!G89+แขวง!G91+แขวง!G92+แขวง!G93+แขวง!G94+แขวง!G95</f>
        <v>3738.2359999999999</v>
      </c>
      <c r="H11" s="45">
        <f>แขวง!H89+แขวง!H91+แขวง!H92+แขวง!H93+แขวง!H94+แขวง!H95</f>
        <v>0</v>
      </c>
      <c r="I11" s="45">
        <f>แขวง!I89+แขวง!I91+แขวง!I92+แขวง!I93+แขวง!I94+แขวง!I95</f>
        <v>0</v>
      </c>
      <c r="J11" s="45">
        <f>แขวง!J89+แขวง!J91+แขวง!J92+แขวง!J93+แขวง!J94+แขวง!J95</f>
        <v>2801.6790000000001</v>
      </c>
      <c r="K11" s="45">
        <f>แขวง!K89+แขวง!K91+แขวง!K92+แขวง!K93+แขวง!K94+แขวง!K95</f>
        <v>3981.413</v>
      </c>
      <c r="L11" s="155">
        <f>แขวง!L89+แขวง!L91+แขวง!L92+แขวง!L93+แขวง!L94+แขวง!L95</f>
        <v>43.918000000000006</v>
      </c>
      <c r="M11" s="155">
        <f>แขวง!M89+แขวง!M91+แขวง!M92+แขวง!M93+แขวง!M94+แขวง!M95</f>
        <v>135.71099999999998</v>
      </c>
      <c r="N11" s="155">
        <f>แขวง!N89+แขวง!N91+แขวง!N92+แขวง!N93+แขวง!N94+แขวง!N95</f>
        <v>31.575000000000003</v>
      </c>
      <c r="O11" s="155">
        <f>แขวง!O89+แขวง!O91+แขวง!O92+แขวง!O93+แขวง!O94+แขวง!O95</f>
        <v>58.100999999999999</v>
      </c>
      <c r="P11" s="155">
        <f>แขวง!P89+แขวง!P91+แขวง!P92+แขวง!P93+แขวง!P94+แขวง!P95</f>
        <v>0</v>
      </c>
      <c r="Q11" s="155">
        <f>แขวง!Q89+แขวง!Q91+แขวง!Q92+แขวง!Q93+แขวง!Q94+แขวง!Q95</f>
        <v>0</v>
      </c>
      <c r="R11" s="155">
        <f>แขวง!R89+แขวง!R91+แขวง!R92+แขวง!R93+แขวง!R94+แขวง!R95</f>
        <v>75.493000000000009</v>
      </c>
      <c r="S11" s="155">
        <f>แขวง!S89+แขวง!S91+แขวง!S92+แขวง!S93+แขวง!S94+แขวง!S95</f>
        <v>193.81199999999998</v>
      </c>
      <c r="T11" s="46">
        <f>[1]แขวงฯ!T89+[1]แขวงฯ!T91+[1]แขวงฯ!T92+[1]แขวงฯ!T93+[1]แขวงฯ!T94+[1]แขวงฯ!T95</f>
        <v>0</v>
      </c>
      <c r="U11" s="46">
        <f>[1]แขวงฯ!U89+[1]แขวงฯ!U91+[1]แขวงฯ!U92+[1]แขวงฯ!U93+[1]แขวงฯ!U94+[1]แขวงฯ!U95</f>
        <v>0</v>
      </c>
      <c r="V11" s="46">
        <f>[1]แขวงฯ!V89+[1]แขวงฯ!V91+[1]แขวงฯ!V92+[1]แขวงฯ!V93+[1]แขวงฯ!V94+[1]แขวงฯ!V95</f>
        <v>0</v>
      </c>
      <c r="W11" s="46">
        <f>[1]แขวงฯ!W89+[1]แขวงฯ!W91+[1]แขวงฯ!W92+[1]แขวงฯ!W93+[1]แขวงฯ!W94+[1]แขวงฯ!W95</f>
        <v>0</v>
      </c>
      <c r="X11" s="46">
        <f>[1]แขวงฯ!X89+[1]แขวงฯ!X91+[1]แขวงฯ!X92+[1]แขวงฯ!X93+[1]แขวงฯ!X94+[1]แขวงฯ!X95</f>
        <v>0</v>
      </c>
      <c r="Y11" s="46">
        <f>[1]แขวงฯ!Y89+[1]แขวงฯ!Y91+[1]แขวงฯ!Y92+[1]แขวงฯ!Y93+[1]แขวงฯ!Y94+[1]แขวงฯ!Y95</f>
        <v>0</v>
      </c>
      <c r="Z11" s="46">
        <f>[1]แขวงฯ!Z89+[1]แขวงฯ!Z91+[1]แขวงฯ!Z92+[1]แขวงฯ!Z93+[1]แขวงฯ!Z94+[1]แขวงฯ!Z95</f>
        <v>0</v>
      </c>
      <c r="AA11" s="46">
        <f>[1]แขวงฯ!AA89+[1]แขวงฯ!AA91+[1]แขวงฯ!AA92+[1]แขวงฯ!AA93+[1]แขวงฯ!AA94+[1]แขวงฯ!AA95</f>
        <v>0</v>
      </c>
      <c r="AB11" s="163">
        <f t="shared" si="0"/>
        <v>118.134</v>
      </c>
      <c r="AC11" s="163">
        <f t="shared" si="1"/>
        <v>378.88799999999992</v>
      </c>
      <c r="AD11" s="164">
        <f t="shared" si="2"/>
        <v>2759.0379999999996</v>
      </c>
      <c r="AE11" s="164">
        <f t="shared" si="7"/>
        <v>3796.337</v>
      </c>
      <c r="AF11" s="164">
        <f t="shared" si="3"/>
        <v>0</v>
      </c>
      <c r="AG11" s="164">
        <f t="shared" si="4"/>
        <v>0</v>
      </c>
      <c r="AH11" s="163">
        <f t="shared" ref="AH11:AH16" si="8">AB11+AD11+AF11</f>
        <v>2877.1719999999996</v>
      </c>
      <c r="AI11" s="163">
        <f t="shared" ref="AI11:AI16" si="9">AC11+AE11+AG11</f>
        <v>4175.2250000000004</v>
      </c>
    </row>
    <row r="12" spans="1:101" x14ac:dyDescent="0.55000000000000004">
      <c r="B12" s="44" t="s">
        <v>255</v>
      </c>
      <c r="D12" s="45">
        <f>แขวง!D90+แขวง!D99+แขวง!D101+แขวง!D110</f>
        <v>52.251999999999995</v>
      </c>
      <c r="E12" s="45">
        <f>แขวง!E90+แขวง!E99+แขวง!E101+แขวง!E110</f>
        <v>108.568</v>
      </c>
      <c r="F12" s="45">
        <f>แขวง!F90+แขวง!F99+แขวง!F101+แขวง!F110</f>
        <v>2123.2710000000002</v>
      </c>
      <c r="G12" s="45">
        <f>แขวง!G90+แขวง!G99+แขวง!G101+แขวง!G110</f>
        <v>3283.7739999999999</v>
      </c>
      <c r="H12" s="45">
        <f>แขวง!H90+แขวง!H99+แขวง!H101+แขวง!H110</f>
        <v>0</v>
      </c>
      <c r="I12" s="45">
        <f>แขวง!I90+แขวง!I99+แขวง!I101+แขวง!I110</f>
        <v>0</v>
      </c>
      <c r="J12" s="45">
        <f>แขวง!J90+แขวง!J99+แขวง!J101+แขวง!J110</f>
        <v>2175.5230000000001</v>
      </c>
      <c r="K12" s="45">
        <f>แขวง!K90+แขวง!K99+แขวง!K101+แขวง!K110</f>
        <v>3392.3419999999996</v>
      </c>
      <c r="L12" s="155">
        <f>แขวง!L90+แขวง!L99+แขวง!L101+แขวง!L110</f>
        <v>0</v>
      </c>
      <c r="M12" s="155">
        <f>แขวง!M90+แขวง!M99+แขวง!M101+แขวง!M110</f>
        <v>0</v>
      </c>
      <c r="N12" s="155">
        <f>แขวง!N90+แขวง!N99+แขวง!N101+แขวง!N110</f>
        <v>48.25</v>
      </c>
      <c r="O12" s="155">
        <f>แขวง!O90+แขวง!O99+แขวง!O101+แขวง!O110</f>
        <v>54.870000000000005</v>
      </c>
      <c r="P12" s="155">
        <f>แขวง!P90+แขวง!P99+แขวง!P101+แขวง!P110</f>
        <v>0</v>
      </c>
      <c r="Q12" s="155">
        <f>แขวง!Q90+แขวง!Q99+แขวง!Q101+แขวง!Q110</f>
        <v>0</v>
      </c>
      <c r="R12" s="155">
        <f>แขวง!R90+แขวง!R99+แขวง!R101+แขวง!R110</f>
        <v>48.25</v>
      </c>
      <c r="S12" s="155">
        <f>แขวง!S90+แขวง!S99+แขวง!S101+แขวง!S110</f>
        <v>54.870000000000005</v>
      </c>
      <c r="T12" s="46">
        <f>[1]แขวงฯ!T90+[1]แขวงฯ!T99+[1]แขวงฯ!T101+[1]แขวงฯ!T110</f>
        <v>0</v>
      </c>
      <c r="U12" s="46">
        <f>[1]แขวงฯ!U90+[1]แขวงฯ!U99+[1]แขวงฯ!U101+[1]แขวงฯ!U110</f>
        <v>0</v>
      </c>
      <c r="V12" s="46">
        <f>[1]แขวงฯ!V90+[1]แขวงฯ!V99+[1]แขวงฯ!V101+[1]แขวงฯ!V110</f>
        <v>0</v>
      </c>
      <c r="W12" s="46">
        <f>[1]แขวงฯ!W90+[1]แขวงฯ!W99+[1]แขวงฯ!W101+[1]แขวงฯ!W110</f>
        <v>0</v>
      </c>
      <c r="X12" s="46">
        <f>[1]แขวงฯ!X90+[1]แขวงฯ!X99+[1]แขวงฯ!X101+[1]แขวงฯ!X110</f>
        <v>0</v>
      </c>
      <c r="Y12" s="46">
        <f>[1]แขวงฯ!Y90+[1]แขวงฯ!Y99+[1]แขวงฯ!Y101+[1]แขวงฯ!Y110</f>
        <v>0</v>
      </c>
      <c r="Z12" s="46">
        <f>[1]แขวงฯ!Z90+[1]แขวงฯ!Z99+[1]แขวงฯ!Z101+[1]แขวงฯ!Z110</f>
        <v>0</v>
      </c>
      <c r="AA12" s="46">
        <f>[1]แขวงฯ!AA90+[1]แขวงฯ!AA99+[1]แขวงฯ!AA101+[1]แขวงฯ!AA110</f>
        <v>0</v>
      </c>
      <c r="AB12" s="163">
        <f t="shared" si="0"/>
        <v>52.251999999999995</v>
      </c>
      <c r="AC12" s="163">
        <f t="shared" si="1"/>
        <v>108.568</v>
      </c>
      <c r="AD12" s="164">
        <f t="shared" si="2"/>
        <v>2171.5210000000002</v>
      </c>
      <c r="AE12" s="164">
        <f t="shared" si="7"/>
        <v>3338.6439999999998</v>
      </c>
      <c r="AF12" s="164">
        <f t="shared" si="3"/>
        <v>0</v>
      </c>
      <c r="AG12" s="164">
        <f t="shared" si="4"/>
        <v>0</v>
      </c>
      <c r="AH12" s="163">
        <f t="shared" si="8"/>
        <v>2223.7730000000001</v>
      </c>
      <c r="AI12" s="163">
        <f t="shared" si="9"/>
        <v>3447.212</v>
      </c>
    </row>
    <row r="13" spans="1:101" x14ac:dyDescent="0.55000000000000004">
      <c r="B13" s="44" t="s">
        <v>256</v>
      </c>
      <c r="D13" s="45">
        <f>แขวง!D85+แขวง!D97+แขวง!D98+แขวง!D100+แขวง!D102+แขวง!D103</f>
        <v>82.442999999999998</v>
      </c>
      <c r="E13" s="45">
        <f>แขวง!E85+แขวง!E97+แขวง!E98+แขวง!E100+แขวง!E102+แขวง!E103</f>
        <v>185.61199999999999</v>
      </c>
      <c r="F13" s="45">
        <f>แขวง!F85+แขวง!F97+แขวง!F98+แขวง!F100+แขวง!F102+แขวง!F103</f>
        <v>3274.4970000000008</v>
      </c>
      <c r="G13" s="45">
        <f>แขวง!G85+แขวง!G97+แขวง!G98+แขวง!G100+แขวง!G102+แขวง!G103</f>
        <v>4707.8550000000005</v>
      </c>
      <c r="H13" s="45">
        <f>แขวง!H85+แขวง!H97+แขวง!H98+แขวง!H100+แขวง!H102+แขวง!H103</f>
        <v>0</v>
      </c>
      <c r="I13" s="45">
        <f>แขวง!I85+แขวง!I97+แขวง!I98+แขวง!I100+แขวง!I102+แขวง!I103</f>
        <v>0</v>
      </c>
      <c r="J13" s="45">
        <f>แขวง!J85+แขวง!J97+แขวง!J98+แขวง!J100+แขวง!J102+แขวง!J103</f>
        <v>3356.940000000001</v>
      </c>
      <c r="K13" s="45">
        <f>แขวง!K85+แขวง!K97+แขวง!K98+แขวง!K100+แขวง!K102+แขวง!K103</f>
        <v>4893.4670000000006</v>
      </c>
      <c r="L13" s="155">
        <f>แขวง!L85+แขวง!L97+แขวง!L98+แขวง!L100+แขวง!L102+แขวง!L103</f>
        <v>0</v>
      </c>
      <c r="M13" s="155">
        <f>แขวง!M85+แขวง!M97+แขวง!M98+แขวง!M100+แขวง!M102+แขวง!M103</f>
        <v>0</v>
      </c>
      <c r="N13" s="155">
        <f>แขวง!N85+แขวง!N97+แขวง!N98+แขวง!N100+แขวง!N102+แขวง!N103</f>
        <v>133.91000000000003</v>
      </c>
      <c r="O13" s="155">
        <f>แขวง!O85+แขวง!O97+แขวง!O98+แขวง!O100+แขวง!O102+แขวง!O103</f>
        <v>145.44900000000001</v>
      </c>
      <c r="P13" s="155">
        <f>แขวง!P85+แขวง!P97+แขวง!P98+แขวง!P100+แขวง!P102+แขวง!P103</f>
        <v>0</v>
      </c>
      <c r="Q13" s="155">
        <f>แขวง!Q85+แขวง!Q97+แขวง!Q98+แขวง!Q100+แขวง!Q102+แขวง!Q103</f>
        <v>0</v>
      </c>
      <c r="R13" s="155">
        <f>แขวง!R85+แขวง!R97+แขวง!R98+แขวง!R100+แขวง!R102+แขวง!R103</f>
        <v>133.91000000000003</v>
      </c>
      <c r="S13" s="155">
        <f>แขวง!S85+แขวง!S97+แขวง!S98+แขวง!S100+แขวง!S102+แขวง!S103</f>
        <v>145.44900000000001</v>
      </c>
      <c r="T13" s="46">
        <f>[1]แขวงฯ!T97+[1]แขวงฯ!T98+[1]แขวงฯ!T100+[1]แขวงฯ!T102+[1]แขวงฯ!T103+[1]แขวงฯ!T85</f>
        <v>0</v>
      </c>
      <c r="U13" s="46">
        <f>[1]แขวงฯ!U97+[1]แขวงฯ!U98+[1]แขวงฯ!U100+[1]แขวงฯ!U102+[1]แขวงฯ!U103+[1]แขวงฯ!U85</f>
        <v>0</v>
      </c>
      <c r="V13" s="46">
        <f>[1]แขวงฯ!V97+[1]แขวงฯ!V98+[1]แขวงฯ!V100+[1]แขวงฯ!V102+[1]แขวงฯ!V103+[1]แขวงฯ!V85</f>
        <v>0</v>
      </c>
      <c r="W13" s="46">
        <f>[1]แขวงฯ!W97+[1]แขวงฯ!W98+[1]แขวงฯ!W100+[1]แขวงฯ!W102+[1]แขวงฯ!W103+[1]แขวงฯ!W85</f>
        <v>0</v>
      </c>
      <c r="X13" s="46">
        <f>[1]แขวงฯ!X97+[1]แขวงฯ!X98+[1]แขวงฯ!X100+[1]แขวงฯ!X102+[1]แขวงฯ!X103+[1]แขวงฯ!X85</f>
        <v>0</v>
      </c>
      <c r="Y13" s="46">
        <f>[1]แขวงฯ!Y97+[1]แขวงฯ!Y98+[1]แขวงฯ!Y100+[1]แขวงฯ!Y102+[1]แขวงฯ!Y103+[1]แขวงฯ!Y85</f>
        <v>0</v>
      </c>
      <c r="Z13" s="46">
        <f>[1]แขวงฯ!Z97+[1]แขวงฯ!Z98+[1]แขวงฯ!Z100+[1]แขวงฯ!Z102+[1]แขวงฯ!Z103+[1]แขวงฯ!Z85</f>
        <v>0</v>
      </c>
      <c r="AA13" s="46">
        <f>[1]แขวงฯ!AA97+[1]แขวงฯ!AA98+[1]แขวงฯ!AA100+[1]แขวงฯ!AA102+[1]แขวงฯ!AA103+[1]แขวงฯ!AA85</f>
        <v>0</v>
      </c>
      <c r="AB13" s="163">
        <f t="shared" si="0"/>
        <v>82.442999999999998</v>
      </c>
      <c r="AC13" s="163">
        <f t="shared" si="1"/>
        <v>185.61199999999999</v>
      </c>
      <c r="AD13" s="164">
        <f t="shared" si="2"/>
        <v>3408.4070000000006</v>
      </c>
      <c r="AE13" s="164">
        <f t="shared" si="7"/>
        <v>4853.3040000000001</v>
      </c>
      <c r="AF13" s="164">
        <f t="shared" si="3"/>
        <v>0</v>
      </c>
      <c r="AG13" s="164">
        <f t="shared" si="4"/>
        <v>0</v>
      </c>
      <c r="AH13" s="163">
        <f t="shared" si="8"/>
        <v>3490.8500000000008</v>
      </c>
      <c r="AI13" s="163">
        <f t="shared" si="9"/>
        <v>5038.9160000000002</v>
      </c>
    </row>
    <row r="14" spans="1:101" x14ac:dyDescent="0.55000000000000004">
      <c r="B14" s="44" t="s">
        <v>257</v>
      </c>
      <c r="D14" s="45">
        <f>แขวง!D82+แขวง!D83+แขวง!D84+แขวง!D86+แขวง!D87+แขวง!D88</f>
        <v>211.64699999999999</v>
      </c>
      <c r="E14" s="45">
        <f>แขวง!E82+แขวง!E83+แขวง!E84+แขวง!E86+แขวง!E87+แขวง!E88</f>
        <v>611.02</v>
      </c>
      <c r="F14" s="45">
        <f>แขวง!F82+แขวง!F83+แขวง!F84+แขวง!F86+แขวง!F87+แขวง!F88</f>
        <v>3544.6139999999996</v>
      </c>
      <c r="G14" s="45">
        <f>แขวง!G82+แขวง!G83+แขวง!G84+แขวง!G86+แขวง!G87+แขวง!G88</f>
        <v>5667.0830000000005</v>
      </c>
      <c r="H14" s="45">
        <f>แขวง!H82+แขวง!H83+แขวง!H84+แขวง!H86+แขวง!H87+แขวง!H88</f>
        <v>0</v>
      </c>
      <c r="I14" s="45">
        <f>แขวง!I82+แขวง!I83+แขวง!I84+แขวง!I86+แขวง!I87+แขวง!I88</f>
        <v>0</v>
      </c>
      <c r="J14" s="45">
        <f>แขวง!J82+แขวง!J83+แขวง!J84+แขวง!J86+แขวง!J87+แขวง!J88</f>
        <v>3756.261</v>
      </c>
      <c r="K14" s="45">
        <f>แขวง!K82+แขวง!K83+แขวง!K84+แขวง!K86+แขวง!K87+แขวง!K88</f>
        <v>6278.1029999999992</v>
      </c>
      <c r="L14" s="155">
        <f>แขวง!L82+แขวง!L83+แขวง!L84+แขวง!L86+แขวง!L87+แขวง!L88</f>
        <v>18.767000000000003</v>
      </c>
      <c r="M14" s="155">
        <f>แขวง!M82+แขวง!M83+แขวง!M84+แขวง!M86+แขวง!M87+แขวง!M88</f>
        <v>38.146000000000001</v>
      </c>
      <c r="N14" s="155">
        <f>แขวง!N82+แขวง!N83+แขวง!N84+แขวง!N86+แขวง!N87+แขวง!N88</f>
        <v>95.365999999999985</v>
      </c>
      <c r="O14" s="155">
        <f>แขวง!O82+แขวง!O83+แขวง!O84+แขวง!O86+แขวง!O87+แขวง!O88</f>
        <v>145.77199999999999</v>
      </c>
      <c r="P14" s="155">
        <f>แขวง!P82+แขวง!P83+แขวง!P84+แขวง!P86+แขวง!P87+แขวง!P88</f>
        <v>0</v>
      </c>
      <c r="Q14" s="155">
        <f>แขวง!Q82+แขวง!Q83+แขวง!Q84+แขวง!Q86+แขวง!Q87+แขวง!Q88</f>
        <v>0</v>
      </c>
      <c r="R14" s="155">
        <f>แขวง!R82+แขวง!R83+แขวง!R84+แขวง!R86+แขวง!R87+แขวง!R88</f>
        <v>114.133</v>
      </c>
      <c r="S14" s="155">
        <f>แขวง!S82+แขวง!S83+แขวง!S84+แขวง!S86+แขวง!S87+แขวง!S88</f>
        <v>183.91799999999998</v>
      </c>
      <c r="T14" s="46">
        <f>[1]แขวงฯ!T82+[1]แขวงฯ!T83+[1]แขวงฯ!T84+[1]แขวงฯ!T86+[1]แขวงฯ!T87+[1]แขวงฯ!T88</f>
        <v>0</v>
      </c>
      <c r="U14" s="46">
        <f>[1]แขวงฯ!U82+[1]แขวงฯ!U83+[1]แขวงฯ!U84+[1]แขวงฯ!U86+[1]แขวงฯ!U87+[1]แขวงฯ!U88</f>
        <v>0</v>
      </c>
      <c r="V14" s="46">
        <f>[1]แขวงฯ!V82+[1]แขวงฯ!V83+[1]แขวงฯ!V84+[1]แขวงฯ!V86+[1]แขวงฯ!V87+[1]แขวงฯ!V88</f>
        <v>0</v>
      </c>
      <c r="W14" s="46">
        <f>[1]แขวงฯ!W82+[1]แขวงฯ!W83+[1]แขวงฯ!W84+[1]แขวงฯ!W86+[1]แขวงฯ!W87+[1]แขวงฯ!W88</f>
        <v>0</v>
      </c>
      <c r="X14" s="46">
        <f>[1]แขวงฯ!X82+[1]แขวงฯ!X83+[1]แขวงฯ!X84+[1]แขวงฯ!X86+[1]แขวงฯ!X87+[1]แขวงฯ!X88</f>
        <v>0</v>
      </c>
      <c r="Y14" s="46">
        <f>[1]แขวงฯ!Y82+[1]แขวงฯ!Y83+[1]แขวงฯ!Y84+[1]แขวงฯ!Y86+[1]แขวงฯ!Y87+[1]แขวงฯ!Y88</f>
        <v>0</v>
      </c>
      <c r="Z14" s="46">
        <f>[1]แขวงฯ!Z82+[1]แขวงฯ!Z83+[1]แขวงฯ!Z84+[1]แขวงฯ!Z86+[1]แขวงฯ!Z87+[1]แขวงฯ!Z88</f>
        <v>0</v>
      </c>
      <c r="AA14" s="46">
        <f>[1]แขวงฯ!AA82+[1]แขวงฯ!AA83+[1]แขวงฯ!AA84+[1]แขวงฯ!AA86+[1]แขวงฯ!AA87+[1]แขวงฯ!AA88</f>
        <v>0</v>
      </c>
      <c r="AB14" s="163">
        <f t="shared" si="0"/>
        <v>230.41399999999999</v>
      </c>
      <c r="AC14" s="163">
        <f t="shared" si="1"/>
        <v>649.16599999999994</v>
      </c>
      <c r="AD14" s="164">
        <f t="shared" si="2"/>
        <v>3639.9799999999996</v>
      </c>
      <c r="AE14" s="164">
        <f t="shared" si="7"/>
        <v>5812.8550000000005</v>
      </c>
      <c r="AF14" s="164">
        <f t="shared" si="3"/>
        <v>0</v>
      </c>
      <c r="AG14" s="164">
        <f t="shared" si="4"/>
        <v>0</v>
      </c>
      <c r="AH14" s="163">
        <f t="shared" si="8"/>
        <v>3870.3939999999993</v>
      </c>
      <c r="AI14" s="163">
        <f t="shared" si="9"/>
        <v>6462.0210000000006</v>
      </c>
      <c r="AJ14" s="34">
        <f>[1]แขวงฯ!AJ82+[1]แขวงฯ!AJ83+[1]แขวงฯ!AJ84+[1]แขวงฯ!AJ86+[1]แขวงฯ!AJ87+[1]แขวงฯ!AJ88</f>
        <v>241.18</v>
      </c>
      <c r="AK14" s="34">
        <f>[1]แขวงฯ!AK82+[1]แขวงฯ!AK83+[1]แขวงฯ!AK84+[1]แขวงฯ!AK86+[1]แขวงฯ!AK87+[1]แขวงฯ!AK88</f>
        <v>18.403000000000002</v>
      </c>
      <c r="AL14" s="34">
        <f>[1]แขวงฯ!AL82+[1]แขวงฯ!AL83+[1]แขวงฯ!AL84+[1]แขวงฯ!AL86+[1]แขวงฯ!AL87+[1]แขวงฯ!AL88</f>
        <v>0</v>
      </c>
      <c r="AM14" s="34">
        <f>[1]แขวงฯ!AM82+[1]แขวงฯ!AM83+[1]แขวงฯ!AM84+[1]แขวงฯ!AM86+[1]แขวงฯ!AM87+[1]แขวงฯ!AM88</f>
        <v>662.68599999999992</v>
      </c>
      <c r="AN14" s="34">
        <f>[1]แขวงฯ!AN82+[1]แขวงฯ!AN83+[1]แขวงฯ!AN84+[1]แขวงฯ!AN86+[1]แขวงฯ!AN87+[1]แขวงฯ!AN88</f>
        <v>37.417999999999999</v>
      </c>
      <c r="AO14" s="34">
        <f>[1]แขวงฯ!AO82+[1]แขวงฯ!AO83+[1]แขวงฯ!AO84+[1]แขวงฯ!AO86+[1]แขวงฯ!AO87+[1]แขวงฯ!AO88</f>
        <v>0</v>
      </c>
      <c r="AP14" s="34">
        <f>[1]แขวงฯ!AP82+[1]แขวงฯ!AP83+[1]แขวงฯ!AP84+[1]แขวงฯ!AP86+[1]แขวงฯ!AP87+[1]แขวงฯ!AP88</f>
        <v>0</v>
      </c>
      <c r="AQ14" s="34">
        <f>[1]แขวงฯ!AQ82+[1]แขวงฯ!AQ83+[1]แขวงฯ!AQ84+[1]แขวงฯ!AQ86+[1]แขวงฯ!AQ87+[1]แขวงฯ!AQ88</f>
        <v>0</v>
      </c>
      <c r="AR14" s="34">
        <f>[1]แขวงฯ!AR82+[1]แขวงฯ!AR83+[1]แขวงฯ!AR84+[1]แขวงฯ!AR86+[1]แขวงฯ!AR87+[1]แขวงฯ!AR88</f>
        <v>0</v>
      </c>
      <c r="AS14" s="34">
        <f>[1]แขวงฯ!AS82+[1]แขวงฯ!AS83+[1]แขวงฯ!AS84+[1]แขวงฯ!AS86+[1]แขวงฯ!AS87+[1]แขวงฯ!AS88</f>
        <v>0</v>
      </c>
      <c r="AT14" s="34">
        <f>[1]แขวงฯ!AT82+[1]แขวงฯ!AT83+[1]แขวงฯ!AT84+[1]แขวงฯ!AT86+[1]แขวงฯ!AT87+[1]แขวงฯ!AT88</f>
        <v>0</v>
      </c>
      <c r="AU14" s="34">
        <f>[1]แขวงฯ!AU82+[1]แขวงฯ!AU83+[1]แขวงฯ!AU84+[1]แขวงฯ!AU86+[1]แขวงฯ!AU87+[1]แขวงฯ!AU88</f>
        <v>0</v>
      </c>
      <c r="AV14" s="34">
        <f>[1]แขวงฯ!AV82+[1]แขวงฯ!AV83+[1]แขวงฯ!AV84+[1]แขวงฯ!AV86+[1]แขวงฯ!AV87+[1]แขวงฯ!AV88</f>
        <v>60.335999999999999</v>
      </c>
      <c r="AW14" s="34">
        <f>[1]แขวงฯ!AW82+[1]แขวงฯ!AW83+[1]แขวงฯ!AW84+[1]แขวงฯ!AW86+[1]แขวงฯ!AW87+[1]แขวงฯ!AW88</f>
        <v>0</v>
      </c>
      <c r="AX14" s="34">
        <f>[1]แขวงฯ!AX82+[1]แขวงฯ!AX83+[1]แขวงฯ!AX84+[1]แขวงฯ!AX86+[1]แขวงฯ!AX87+[1]แขวงฯ!AX88</f>
        <v>0</v>
      </c>
      <c r="AY14" s="34">
        <f>[1]แขวงฯ!AY82+[1]แขวงฯ!AY83+[1]แขวงฯ!AY84+[1]แขวงฯ!AY86+[1]แขวงฯ!AY87+[1]แขวงฯ!AY88</f>
        <v>60.335999999999999</v>
      </c>
      <c r="AZ14" s="34">
        <f>[1]แขวงฯ!AZ82+[1]แขวงฯ!AZ83+[1]แขวงฯ!AZ84+[1]แขวงฯ!AZ86+[1]แขวงฯ!AZ87+[1]แขวงฯ!AZ88</f>
        <v>0</v>
      </c>
      <c r="BA14" s="34">
        <f>[1]แขวงฯ!BA82+[1]แขวงฯ!BA83+[1]แขวงฯ!BA84+[1]แขวงฯ!BA86+[1]แขวงฯ!BA87+[1]แขวงฯ!BA88</f>
        <v>0</v>
      </c>
      <c r="BB14" s="34">
        <f>[1]แขวงฯ!BB82+[1]แขวงฯ!BB83+[1]แขวงฯ!BB84+[1]แขวงฯ!BB86+[1]แขวงฯ!BB87+[1]แขวงฯ!BB88</f>
        <v>198.97200000000001</v>
      </c>
      <c r="BC14" s="34">
        <f>[1]แขวงฯ!BC82+[1]แขวงฯ!BC83+[1]แขวงฯ!BC84+[1]แขวงฯ!BC86+[1]แขวงฯ!BC87+[1]แขวงฯ!BC88</f>
        <v>1.575</v>
      </c>
      <c r="BD14" s="34">
        <f>[1]แขวงฯ!BD82+[1]แขวงฯ!BD83+[1]แขวงฯ!BD84+[1]แขวงฯ!BD86+[1]แขวงฯ!BD87+[1]แขวงฯ!BD88</f>
        <v>0</v>
      </c>
      <c r="BE14" s="34">
        <f>[1]แขวงฯ!BE82+[1]แขวงฯ!BE83+[1]แขวงฯ!BE84+[1]แขวงฯ!BE86+[1]แขวงฯ!BE87+[1]แขวงฯ!BE88</f>
        <v>200.97200000000001</v>
      </c>
      <c r="BF14" s="34">
        <f>[1]แขวงฯ!BF82+[1]แขวงฯ!BF83+[1]แขวงฯ!BF84+[1]แขวงฯ!BF86+[1]แขวงฯ!BF87+[1]แขวงฯ!BF88</f>
        <v>1.575</v>
      </c>
      <c r="BG14" s="34">
        <f>[1]แขวงฯ!BG82+[1]แขวงฯ!BG83+[1]แขวงฯ!BG84+[1]แขวงฯ!BG86+[1]แขวงฯ!BG87+[1]แขวงฯ!BG88</f>
        <v>0</v>
      </c>
      <c r="BH14" s="34">
        <f>[1]แขวงฯ!BH82+[1]แขวงฯ!BH83+[1]แขวงฯ!BH84+[1]แขวงฯ!BH86+[1]แขวงฯ!BH87+[1]แขวงฯ!BH88</f>
        <v>4.7880000000000003</v>
      </c>
      <c r="BI14" s="34">
        <f>[1]แขวงฯ!BI82+[1]แขวงฯ!BI83+[1]แขวงฯ!BI84+[1]แขวงฯ!BI86+[1]แขวงฯ!BI87+[1]แขวงฯ!BI88</f>
        <v>0</v>
      </c>
      <c r="BJ14" s="34">
        <f>[1]แขวงฯ!BJ82+[1]แขวงฯ!BJ83+[1]แขวงฯ!BJ84+[1]แขวงฯ!BJ86+[1]แขวงฯ!BJ87+[1]แขวงฯ!BJ88</f>
        <v>0</v>
      </c>
      <c r="BK14" s="34">
        <f>[1]แขวงฯ!BK82+[1]แขวงฯ!BK83+[1]แขวงฯ!BK84+[1]แขวงฯ!BK86+[1]แขวงฯ!BK87+[1]แขวงฯ!BK88</f>
        <v>4.7880000000000003</v>
      </c>
      <c r="BL14" s="34">
        <f>[1]แขวงฯ!BL82+[1]แขวงฯ!BL83+[1]แขวงฯ!BL84+[1]แขวงฯ!BL86+[1]แขวงฯ!BL87+[1]แขวงฯ!BL88</f>
        <v>0</v>
      </c>
      <c r="BM14" s="34">
        <f>[1]แขวงฯ!BM82+[1]แขวงฯ!BM83+[1]แขวงฯ!BM84+[1]แขวงฯ!BM86+[1]แขวงฯ!BM87+[1]แขวงฯ!BM88</f>
        <v>0</v>
      </c>
      <c r="BN14" s="34">
        <f>[1]แขวงฯ!BN82+[1]แขวงฯ!BN83+[1]แขวงฯ!BN84+[1]แขวงฯ!BN86+[1]แขวงฯ!BN87+[1]แขวงฯ!BN88</f>
        <v>0</v>
      </c>
      <c r="BO14" s="34">
        <f>[1]แขวงฯ!BO82+[1]แขวงฯ!BO83+[1]แขวงฯ!BO84+[1]แขวงฯ!BO86+[1]แขวงฯ!BO87+[1]แขวงฯ!BO88</f>
        <v>0</v>
      </c>
      <c r="BP14" s="34">
        <f>[1]แขวงฯ!BP82+[1]แขวงฯ!BP83+[1]แขวงฯ!BP84+[1]แขวงฯ!BP86+[1]แขวงฯ!BP87+[1]แขวงฯ!BP88</f>
        <v>0</v>
      </c>
      <c r="BQ14" s="34">
        <f>[1]แขวงฯ!BQ82+[1]แขวงฯ!BQ83+[1]แขวงฯ!BQ84+[1]แขวงฯ!BQ86+[1]แขวงฯ!BQ87+[1]แขวงฯ!BQ88</f>
        <v>0</v>
      </c>
      <c r="BR14" s="34">
        <f>[1]แขวงฯ!BR82+[1]แขวงฯ!BR83+[1]แขวงฯ!BR84+[1]แขวงฯ!BR86+[1]แขวงฯ!BR87+[1]แขวงฯ!BR88</f>
        <v>0</v>
      </c>
      <c r="BS14" s="34">
        <f>[1]แขวงฯ!BS82+[1]แขวงฯ!BS83+[1]แขวงฯ!BS84+[1]แขวงฯ!BS86+[1]แขวงฯ!BS87+[1]แขวงฯ!BS88</f>
        <v>0</v>
      </c>
      <c r="BT14" s="34">
        <f>[1]แขวงฯ!BT82+[1]แขวงฯ!BT83+[1]แขวงฯ!BT84+[1]แขวงฯ!BT86+[1]แขวงฯ!BT87+[1]แขวงฯ!BT88</f>
        <v>0</v>
      </c>
      <c r="BU14" s="34">
        <f>[1]แขวงฯ!BU82+[1]แขวงฯ!BU83+[1]แขวงฯ!BU84+[1]แขวงฯ!BU86+[1]แขวงฯ!BU87+[1]แขวงฯ!BU88</f>
        <v>0</v>
      </c>
      <c r="BV14" s="34">
        <f>[1]แขวงฯ!BV82+[1]แขวงฯ!BV83+[1]แขวงฯ!BV84+[1]แขวงฯ!BV86+[1]แขวงฯ!BV87+[1]แขวงฯ!BV88</f>
        <v>0</v>
      </c>
      <c r="BW14" s="34">
        <f>[1]แขวงฯ!BW82+[1]แขวงฯ!BW83+[1]แขวงฯ!BW84+[1]แขวงฯ!BW86+[1]แขวงฯ!BW87+[1]แขวงฯ!BW88</f>
        <v>0</v>
      </c>
      <c r="BX14" s="34">
        <f>[1]แขวงฯ!BX82+[1]แขวงฯ!BX83+[1]แขวงฯ!BX84+[1]แขวงฯ!BX86+[1]แขวงฯ!BX87+[1]แขวงฯ!BX88</f>
        <v>0</v>
      </c>
      <c r="BY14" s="34">
        <f>[1]แขวงฯ!BY82+[1]แขวงฯ!BY83+[1]แขวงฯ!BY84+[1]แขวงฯ!BY86+[1]แขวงฯ!BY87+[1]แขวงฯ!BY88</f>
        <v>0</v>
      </c>
      <c r="BZ14" s="34">
        <f>[1]แขวงฯ!BZ82+[1]แขวงฯ!BZ83+[1]แขวงฯ!BZ84+[1]แขวงฯ!BZ86+[1]แขวงฯ!BZ87+[1]แขวงฯ!BZ88</f>
        <v>3158.3780000000011</v>
      </c>
      <c r="CA14" s="34">
        <f>[1]แขวงฯ!CA82+[1]แขวงฯ!CA83+[1]แขวงฯ!CA84+[1]แขวงฯ!CA86+[1]แขวงฯ!CA87+[1]แขวงฯ!CA88</f>
        <v>136.946</v>
      </c>
      <c r="CB14" s="34">
        <f>[1]แขวงฯ!CB82+[1]แขวงฯ!CB83+[1]แขวงฯ!CB84+[1]แขวงฯ!CB86+[1]แขวงฯ!CB87+[1]แขวงฯ!CB88</f>
        <v>0</v>
      </c>
      <c r="CC14" s="34">
        <f>[1]แขวงฯ!CC82+[1]แขวงฯ!CC83+[1]แขวงฯ!CC84+[1]แขวงฯ!CC86+[1]แขวงฯ!CC87+[1]แขวงฯ!CC88</f>
        <v>5184.6509999999998</v>
      </c>
      <c r="CD14" s="34">
        <f>[1]แขวงฯ!CD82+[1]แขวงฯ!CD83+[1]แขวงฯ!CD84+[1]แขวงฯ!CD86+[1]แขวงฯ!CD87+[1]แขวงฯ!CD88</f>
        <v>177.584</v>
      </c>
      <c r="CE14" s="34">
        <f>[1]แขวงฯ!CE82+[1]แขวงฯ!CE83+[1]แขวงฯ!CE84+[1]แขวงฯ!CE86+[1]แขวงฯ!CE87+[1]แขวงฯ!CE88</f>
        <v>0</v>
      </c>
      <c r="CF14" s="34">
        <f>[1]แขวงฯ!CF82+[1]แขวงฯ!CF83+[1]แขวงฯ!CF84+[1]แขวงฯ!CF86+[1]แขวงฯ!CF87+[1]แขวงฯ!CF88</f>
        <v>47.699999999999996</v>
      </c>
      <c r="CG14" s="34">
        <f>[1]แขวงฯ!CG82+[1]แขวงฯ!CG83+[1]แขวงฯ!CG84+[1]แขวงฯ!CG86+[1]แขวงฯ!CG87+[1]แขวงฯ!CG88</f>
        <v>0</v>
      </c>
      <c r="CH14" s="34">
        <f>[1]แขวงฯ!CH82+[1]แขวงฯ!CH83+[1]แขวงฯ!CH84+[1]แขวงฯ!CH86+[1]แขวงฯ!CH87+[1]แขวงฯ!CH88</f>
        <v>0</v>
      </c>
      <c r="CI14" s="34">
        <f>[1]แขวงฯ!CI82+[1]แขวงฯ!CI83+[1]แขวงฯ!CI84+[1]แขวงฯ!CI86+[1]แขวงฯ!CI87+[1]แขวงฯ!CI88</f>
        <v>98.074000000000012</v>
      </c>
      <c r="CJ14" s="34">
        <f>[1]แขวงฯ!CJ82+[1]แขวงฯ!CJ83+[1]แขวงฯ!CJ84+[1]แขวงฯ!CJ86+[1]แขวงฯ!CJ87+[1]แขวงฯ!CJ88</f>
        <v>0</v>
      </c>
      <c r="CK14" s="34">
        <f>[1]แขวงฯ!CK82+[1]แขวงฯ!CK83+[1]แขวงฯ!CK84+[1]แขวงฯ!CK86+[1]แขวงฯ!CK87+[1]แขวงฯ!CK88</f>
        <v>0</v>
      </c>
      <c r="CL14" s="34">
        <f>[1]แขวงฯ!CL82+[1]แขวงฯ!CL83+[1]แขวงฯ!CL84+[1]แขวงฯ!CL86+[1]แขวงฯ!CL87+[1]แขวงฯ!CL88</f>
        <v>0</v>
      </c>
      <c r="CM14" s="34">
        <f>[1]แขวงฯ!CM82+[1]แขวงฯ!CM83+[1]แขวงฯ!CM84+[1]แขวงฯ!CM86+[1]แขวงฯ!CM87+[1]แขวงฯ!CM88</f>
        <v>0</v>
      </c>
      <c r="CN14" s="34">
        <f>[1]แขวงฯ!CN82+[1]แขวงฯ!CN83+[1]แขวงฯ!CN84+[1]แขวงฯ!CN86+[1]แขวงฯ!CN87+[1]แขวงฯ!CN88</f>
        <v>0</v>
      </c>
      <c r="CO14" s="34">
        <f>[1]แขวงฯ!CO82+[1]แขวงฯ!CO83+[1]แขวงฯ!CO84+[1]แขวงฯ!CO86+[1]แขวงฯ!CO87+[1]แขวงฯ!CO88</f>
        <v>0</v>
      </c>
      <c r="CP14" s="34">
        <f>[1]แขวงฯ!CP82+[1]แขวงฯ!CP83+[1]แขวงฯ!CP84+[1]แขวงฯ!CP86+[1]แขวงฯ!CP87+[1]แขวงฯ!CP88</f>
        <v>0</v>
      </c>
      <c r="CQ14" s="34">
        <f>[1]แขวงฯ!CQ82+[1]แขวงฯ!CQ83+[1]แขวงฯ!CQ84+[1]แขวงฯ!CQ86+[1]แขวงฯ!CQ87+[1]แขวงฯ!CQ88</f>
        <v>0</v>
      </c>
      <c r="CR14" s="34">
        <f>[1]แขวงฯ!CR82+[1]แขวงฯ!CR83+[1]แขวงฯ!CR84+[1]แขวงฯ!CR86+[1]แขวงฯ!CR87+[1]แขวงฯ!CR88</f>
        <v>0</v>
      </c>
      <c r="CS14" s="34">
        <f>[1]แขวงฯ!CS82+[1]แขวงฯ!CS83+[1]แขวงฯ!CS84+[1]แขวงฯ!CS86+[1]แขวงฯ!CS87+[1]แขวงฯ!CS88</f>
        <v>0</v>
      </c>
      <c r="CT14" s="34">
        <f>[1]แขวงฯ!CT82+[1]แขวงฯ!CT83+[1]แขวงฯ!CT84+[1]แขวงฯ!CT86+[1]แขวงฯ!CT87+[1]แขวงฯ!CT88</f>
        <v>0</v>
      </c>
      <c r="CU14" s="34">
        <f>[1]แขวงฯ!CU82+[1]แขวงฯ!CU83+[1]แขวงฯ!CU84+[1]แขวงฯ!CU86+[1]แขวงฯ!CU87+[1]แขวงฯ!CU88</f>
        <v>0</v>
      </c>
      <c r="CV14" s="34">
        <f>[1]แขวงฯ!CV82+[1]แขวงฯ!CV83+[1]แขวงฯ!CV84+[1]แขวงฯ!CV86+[1]แขวงฯ!CV87+[1]แขวงฯ!CV88</f>
        <v>0</v>
      </c>
      <c r="CW14" s="34">
        <f>[1]แขวงฯ!CW82+[1]แขวงฯ!CW83+[1]แขวงฯ!CW84+[1]แขวงฯ!CW86+[1]แขวงฯ!CW87+[1]แขวงฯ!CW88</f>
        <v>0</v>
      </c>
    </row>
    <row r="15" spans="1:101" x14ac:dyDescent="0.55000000000000004">
      <c r="B15" s="44" t="s">
        <v>258</v>
      </c>
      <c r="D15" s="45">
        <f>แขวง!D44+แขวง!D45+แขวง!D46+แขวง!D47+แขวง!D48+แขวง!D49</f>
        <v>222.94800000000001</v>
      </c>
      <c r="E15" s="45">
        <f>แขวง!E44+แขวง!E45+แขวง!E46+แขวง!E47+แขวง!E48+แขวง!E49</f>
        <v>760.46300000000019</v>
      </c>
      <c r="F15" s="45">
        <f>แขวง!F44+แขวง!F45+แขวง!F46+แขวง!F47+แขวง!F48+แขวง!F49</f>
        <v>2720.5419999999999</v>
      </c>
      <c r="G15" s="45">
        <f>แขวง!G44+แขวง!G45+แขวง!G46+แขวง!G47+แขวง!G48+แขวง!G49</f>
        <v>3992.2659999999987</v>
      </c>
      <c r="H15" s="45">
        <f>แขวง!H44+แขวง!H45+แขวง!H46+แขวง!H47+แขวง!H48+แขวง!H49</f>
        <v>0</v>
      </c>
      <c r="I15" s="45">
        <f>แขวง!I44+แขวง!I45+แขวง!I46+แขวง!I47+แขวง!I48+แขวง!I49</f>
        <v>0</v>
      </c>
      <c r="J15" s="45">
        <f>แขวง!J44+แขวง!J45+แขวง!J46+แขวง!J47+แขวง!J48+แขวง!J49</f>
        <v>2943.4899999999993</v>
      </c>
      <c r="K15" s="45">
        <f>แขวง!K44+แขวง!K45+แขวง!K46+แขวง!K47+แขวง!K48+แขวง!K49</f>
        <v>4752.7289999999994</v>
      </c>
      <c r="L15" s="155">
        <f>แขวง!L44+แขวง!L45+แขวง!L46+แขวง!L47+แขวง!L48+แขวง!L49</f>
        <v>14.906000000000002</v>
      </c>
      <c r="M15" s="155">
        <f>แขวง!M44+แขวง!M45+แขวง!M46+แขวง!M47+แขวง!M48+แขวง!M49</f>
        <v>31.186999999999998</v>
      </c>
      <c r="N15" s="155">
        <f>แขวง!N44+แขวง!N45+แขวง!N46+แขวง!N47+แขวง!N48+แขวง!N49</f>
        <v>15.593</v>
      </c>
      <c r="O15" s="155">
        <f>แขวง!O44+แขวง!O45+แขวง!O46+แขวง!O47+แขวง!O48+แขวง!O49</f>
        <v>18.053000000000001</v>
      </c>
      <c r="P15" s="155">
        <f>แขวง!P44+แขวง!P45+แขวง!P46+แขวง!P47+แขวง!P48+แขวง!P49</f>
        <v>0</v>
      </c>
      <c r="Q15" s="155">
        <f>แขวง!Q44+แขวง!Q45+แขวง!Q46+แขวง!Q47+แขวง!Q48+แขวง!Q49</f>
        <v>0</v>
      </c>
      <c r="R15" s="155">
        <f>แขวง!R44+แขวง!R45+แขวง!R46+แขวง!R47+แขวง!R48+แขวง!R49</f>
        <v>30.499000000000002</v>
      </c>
      <c r="S15" s="155">
        <f>แขวง!S44+แขวง!S45+แขวง!S46+แขวง!S47+แขวง!S48+แขวง!S49</f>
        <v>49.239999999999995</v>
      </c>
      <c r="T15" s="46">
        <f>[1]แขวงฯ!T44+[1]แขวงฯ!T45+[1]แขวงฯ!T46+[1]แขวงฯ!T47+[1]แขวงฯ!T48+[1]แขวงฯ!T49</f>
        <v>0</v>
      </c>
      <c r="U15" s="46">
        <f>[1]แขวงฯ!U44+[1]แขวงฯ!U45+[1]แขวงฯ!U46+[1]แขวงฯ!U47+[1]แขวงฯ!U48+[1]แขวงฯ!U49</f>
        <v>0</v>
      </c>
      <c r="V15" s="46">
        <f>[1]แขวงฯ!V44+[1]แขวงฯ!V45+[1]แขวงฯ!V46+[1]แขวงฯ!V47+[1]แขวงฯ!V48+[1]แขวงฯ!V49</f>
        <v>0</v>
      </c>
      <c r="W15" s="46">
        <f>[1]แขวงฯ!W44+[1]แขวงฯ!W45+[1]แขวงฯ!W46+[1]แขวงฯ!W47+[1]แขวงฯ!W48+[1]แขวงฯ!W49</f>
        <v>0</v>
      </c>
      <c r="X15" s="46">
        <f>[1]แขวงฯ!X44+[1]แขวงฯ!X45+[1]แขวงฯ!X46+[1]แขวงฯ!X47+[1]แขวงฯ!X48+[1]แขวงฯ!X49</f>
        <v>0</v>
      </c>
      <c r="Y15" s="46">
        <f>[1]แขวงฯ!Y44+[1]แขวงฯ!Y45+[1]แขวงฯ!Y46+[1]แขวงฯ!Y47+[1]แขวงฯ!Y48+[1]แขวงฯ!Y49</f>
        <v>0</v>
      </c>
      <c r="Z15" s="46">
        <f>[1]แขวงฯ!Z44+[1]แขวงฯ!Z45+[1]แขวงฯ!Z46+[1]แขวงฯ!Z47+[1]แขวงฯ!Z48+[1]แขวงฯ!Z49</f>
        <v>0</v>
      </c>
      <c r="AA15" s="46">
        <f>[1]แขวงฯ!AA44+[1]แขวงฯ!AA45+[1]แขวงฯ!AA46+[1]แขวงฯ!AA47+[1]แขวงฯ!AA48+[1]แขวงฯ!AA49</f>
        <v>0</v>
      </c>
      <c r="AB15" s="163">
        <f t="shared" si="0"/>
        <v>237.85400000000001</v>
      </c>
      <c r="AC15" s="163">
        <f t="shared" si="1"/>
        <v>791.6500000000002</v>
      </c>
      <c r="AD15" s="164">
        <f t="shared" si="2"/>
        <v>2736.1349999999998</v>
      </c>
      <c r="AE15" s="164">
        <f>G15+O15</f>
        <v>4010.3189999999986</v>
      </c>
      <c r="AF15" s="164">
        <f t="shared" si="3"/>
        <v>0</v>
      </c>
      <c r="AG15" s="164">
        <f t="shared" si="4"/>
        <v>0</v>
      </c>
      <c r="AH15" s="163">
        <f t="shared" si="8"/>
        <v>2973.9889999999996</v>
      </c>
      <c r="AI15" s="163">
        <f t="shared" si="9"/>
        <v>4801.9689999999991</v>
      </c>
    </row>
    <row r="16" spans="1:101" x14ac:dyDescent="0.55000000000000004">
      <c r="B16" s="44" t="s">
        <v>259</v>
      </c>
      <c r="D16" s="45">
        <f>แขวง!D50+แขวง!D51+แขวง!D52+แขวง!D53+แขวง!D54+แขวง!D55</f>
        <v>390.97800000000001</v>
      </c>
      <c r="E16" s="45">
        <f>แขวง!E50+แขวง!E51+แขวง!E52+แขวง!E53+แขวง!E54+แขวง!E55</f>
        <v>949.97499999999968</v>
      </c>
      <c r="F16" s="45">
        <f>แขวง!F50+แขวง!F51+แขวง!F52+แขวง!F53+แขวง!F54+แขวง!F55</f>
        <v>2884.8419999999996</v>
      </c>
      <c r="G16" s="45">
        <f>แขวง!G50+แขวง!G51+แขวง!G52+แขวง!G53+แขวง!G54+แขวง!G55</f>
        <v>3790.6879999999992</v>
      </c>
      <c r="H16" s="45">
        <f>แขวง!H50+แขวง!H51+แขวง!H52+แขวง!H53+แขวง!H54+แขวง!H55</f>
        <v>0</v>
      </c>
      <c r="I16" s="45">
        <f>แขวง!I50+แขวง!I51+แขวง!I52+แขวง!I53+แขวง!I54+แขวง!I55</f>
        <v>0</v>
      </c>
      <c r="J16" s="45">
        <f>แขวง!J50+แขวง!J51+แขวง!J52+แขวง!J53+แขวง!J54+แขวง!J55</f>
        <v>3275.8199999999997</v>
      </c>
      <c r="K16" s="45">
        <f>แขวง!K50+แขวง!K51+แขวง!K52+แขวง!K53+แขวง!K54+แขวง!K55</f>
        <v>4740.6629999999986</v>
      </c>
      <c r="L16" s="155">
        <f>แขวง!L50+แขวง!L51+แขวง!L52+แขวง!L53+แขวง!L54+แขวง!L55</f>
        <v>0</v>
      </c>
      <c r="M16" s="155">
        <f>แขวง!M50+แขวง!M51+แขวง!M52+แขวง!M53+แขวง!M54+แขวง!M55</f>
        <v>0</v>
      </c>
      <c r="N16" s="155">
        <f>แขวง!N50+แขวง!N51+แขวง!N52+แขวง!N53+แขวง!N54+แขวง!N55</f>
        <v>33.524000000000001</v>
      </c>
      <c r="O16" s="155">
        <f>แขวง!O50+แขวง!O51+แขวง!O52+แขวง!O53+แขวง!O54+แขวง!O55</f>
        <v>49.967999999999996</v>
      </c>
      <c r="P16" s="155">
        <f>แขวง!P50+แขวง!P51+แขวง!P52+แขวง!P53+แขวง!P54+แขวง!P55</f>
        <v>0</v>
      </c>
      <c r="Q16" s="155">
        <f>แขวง!Q50+แขวง!Q51+แขวง!Q52+แขวง!Q53+แขวง!Q54+แขวง!Q55</f>
        <v>0</v>
      </c>
      <c r="R16" s="155">
        <f>แขวง!R50+แขวง!R51+แขวง!R52+แขวง!R53+แขวง!R54+แขวง!R55</f>
        <v>33.524000000000001</v>
      </c>
      <c r="S16" s="155">
        <f>แขวง!S50+แขวง!S51+แขวง!S52+แขวง!S53+แขวง!S54+แขวง!S55</f>
        <v>49.967999999999996</v>
      </c>
      <c r="T16" s="46">
        <f>[1]แขวงฯ!T50+[1]แขวงฯ!T51+[1]แขวงฯ!T52+[1]แขวงฯ!T53+[1]แขวงฯ!T54+[1]แขวงฯ!T55</f>
        <v>0</v>
      </c>
      <c r="U16" s="46">
        <f>[1]แขวงฯ!U50+[1]แขวงฯ!U51+[1]แขวงฯ!U52+[1]แขวงฯ!U53+[1]แขวงฯ!U54+[1]แขวงฯ!U55</f>
        <v>0</v>
      </c>
      <c r="V16" s="46">
        <f>[1]แขวงฯ!V50+[1]แขวงฯ!V51+[1]แขวงฯ!V52+[1]แขวงฯ!V53+[1]แขวงฯ!V54+[1]แขวงฯ!V55</f>
        <v>0</v>
      </c>
      <c r="W16" s="46">
        <f>[1]แขวงฯ!W50+[1]แขวงฯ!W51+[1]แขวงฯ!W52+[1]แขวงฯ!W53+[1]แขวงฯ!W54+[1]แขวงฯ!W55</f>
        <v>0</v>
      </c>
      <c r="X16" s="46">
        <f>[1]แขวงฯ!X50+[1]แขวงฯ!X51+[1]แขวงฯ!X52+[1]แขวงฯ!X53+[1]แขวงฯ!X54+[1]แขวงฯ!X55</f>
        <v>0</v>
      </c>
      <c r="Y16" s="46">
        <f>[1]แขวงฯ!Y50+[1]แขวงฯ!Y51+[1]แขวงฯ!Y52+[1]แขวงฯ!Y53+[1]แขวงฯ!Y54+[1]แขวงฯ!Y55</f>
        <v>0</v>
      </c>
      <c r="Z16" s="46">
        <f>[1]แขวงฯ!Z50+[1]แขวงฯ!Z51+[1]แขวงฯ!Z52+[1]แขวงฯ!Z53+[1]แขวงฯ!Z54+[1]แขวงฯ!Z55</f>
        <v>0</v>
      </c>
      <c r="AA16" s="46">
        <f>[1]แขวงฯ!AA50+[1]แขวงฯ!AA51+[1]แขวงฯ!AA52+[1]แขวงฯ!AA53+[1]แขวงฯ!AA54+[1]แขวงฯ!AA55</f>
        <v>0</v>
      </c>
      <c r="AB16" s="163">
        <f t="shared" si="0"/>
        <v>390.97800000000001</v>
      </c>
      <c r="AC16" s="163">
        <f t="shared" si="1"/>
        <v>949.97499999999968</v>
      </c>
      <c r="AD16" s="164">
        <f t="shared" si="2"/>
        <v>2918.3659999999995</v>
      </c>
      <c r="AE16" s="164">
        <f t="shared" si="7"/>
        <v>3840.655999999999</v>
      </c>
      <c r="AF16" s="164">
        <f t="shared" si="3"/>
        <v>0</v>
      </c>
      <c r="AG16" s="164">
        <f t="shared" si="4"/>
        <v>0</v>
      </c>
      <c r="AH16" s="163">
        <f t="shared" si="8"/>
        <v>3309.3439999999996</v>
      </c>
      <c r="AI16" s="163">
        <f t="shared" si="9"/>
        <v>4790.6309999999985</v>
      </c>
    </row>
    <row r="17" spans="2:101" x14ac:dyDescent="0.55000000000000004">
      <c r="B17" s="44" t="s">
        <v>260</v>
      </c>
      <c r="D17" s="45">
        <f>แขวง!D30+แขวง!D31+แขวง!D32+แขวง!D33+แขวง!D34+แขวง!D35+แขวง!D36+แขวง!D37</f>
        <v>516.92899999999986</v>
      </c>
      <c r="E17" s="45">
        <f>แขวง!E30+แขวง!E31+แขวง!E32+แขวง!E33+แขวง!E34+แขวง!E35+แขวง!E36+แขวง!E37</f>
        <v>1574.8249999999998</v>
      </c>
      <c r="F17" s="45">
        <f>แขวง!F30+แขวง!F31+แขวง!F32+แขวง!F33+แขวง!F34+แขวง!F35+แขวง!F36+แขวง!F37</f>
        <v>1313.778</v>
      </c>
      <c r="G17" s="45">
        <f>แขวง!G30+แขวง!G31+แขวง!G32+แขวง!G33+แขวง!G34+แขวง!G35+แขวง!G36+แขวง!G37</f>
        <v>3207.8304999999996</v>
      </c>
      <c r="H17" s="45">
        <f>แขวง!H30+แขวง!H31+แขวง!H32+แขวง!H33+แขวง!H34+แขวง!H35+แขวง!H36+แขวง!H37</f>
        <v>0</v>
      </c>
      <c r="I17" s="45">
        <f>แขวง!I30+แขวง!I31+แขวง!I32+แขวง!I33+แขวง!I34+แขวง!I35+แขวง!I36+แขวง!I37</f>
        <v>0</v>
      </c>
      <c r="J17" s="45">
        <f>แขวง!J30+แขวง!J31+แขวง!J32+แขวง!J33+แขวง!J34+แขวง!J35+แขวง!J36+แขวง!J37</f>
        <v>1830.7069999999999</v>
      </c>
      <c r="K17" s="45">
        <f>แขวง!K30+แขวง!K31+แขวง!K32+แขวง!K33+แขวง!K34+แขวง!K35+แขวง!K36+แขวง!K37</f>
        <v>4782.6554999999998</v>
      </c>
      <c r="L17" s="155">
        <f>แขวง!L30+แขวง!L31+แขวง!L32+แขวง!L33+แขวง!L34+แขวง!L35+แขวง!L36+แขวง!L37</f>
        <v>17.62</v>
      </c>
      <c r="M17" s="155">
        <f>แขวง!M30+แขวง!M31+แขวง!M32+แขวง!M33+แขวง!M34+แขวง!M35+แขวง!M36+แขวง!M37</f>
        <v>32.327000000000005</v>
      </c>
      <c r="N17" s="155">
        <f>แขวง!N30+แขวง!N31+แขวง!N32+แขวง!N33+แขวง!N34+แขวง!N35+แขวง!N36+แขวง!N37</f>
        <v>53.460000000000008</v>
      </c>
      <c r="O17" s="155">
        <f>แขวง!O30+แขวง!O31+แขวง!O32+แขวง!O33+แขวง!O34+แขวง!O35+แขวง!O36+แขวง!O37</f>
        <v>140.05700000000002</v>
      </c>
      <c r="P17" s="155">
        <f>แขวง!P30+แขวง!P31+แขวง!P32+แขวง!P33+แขวง!P34+แขวง!P35+แขวง!P36+แขวง!P37</f>
        <v>0</v>
      </c>
      <c r="Q17" s="155">
        <f>แขวง!Q30+แขวง!Q31+แขวง!Q32+แขวง!Q33+แขวง!Q34+แขวง!Q35+แขวง!Q36+แขวง!Q37</f>
        <v>0</v>
      </c>
      <c r="R17" s="155">
        <f>แขวง!R30+แขวง!R31+แขวง!R32+แขวง!R33+แขวง!R34+แขวง!R35+แขวง!R36+แขวง!R37</f>
        <v>71.080000000000013</v>
      </c>
      <c r="S17" s="155">
        <f>แขวง!S30+แขวง!S31+แขวง!S32+แขวง!S33+แขวง!S34+แขวง!S35+แขวง!S36+แขวง!S37</f>
        <v>172.38399999999999</v>
      </c>
      <c r="T17" s="45">
        <f>แขวง!T30+แขวง!T31+แขวง!T32+แขวง!T33+แขวง!T34+แขวง!T35+แขวง!T36+แขวง!T37</f>
        <v>0</v>
      </c>
      <c r="U17" s="45">
        <f>แขวง!U30+แขวง!U31+แขวง!U32+แขวง!U33+แขวง!U34+แขวง!U35+แขวง!U36+แขวง!U37</f>
        <v>0</v>
      </c>
      <c r="V17" s="45">
        <f>แขวง!V30+แขวง!V31+แขวง!V32+แขวง!V33+แขวง!V34+แขวง!V35+แขวง!V36+แขวง!V37</f>
        <v>0</v>
      </c>
      <c r="W17" s="45">
        <f>แขวง!W30+แขวง!W31+แขวง!W32+แขวง!W33+แขวง!W34+แขวง!W35+แขวง!W36+แขวง!W37</f>
        <v>0</v>
      </c>
      <c r="X17" s="45">
        <f>แขวง!X30+แขวง!X31+แขวง!X32+แขวง!X33+แขวง!X34+แขวง!X35+แขวง!X36+แขวง!X37</f>
        <v>0</v>
      </c>
      <c r="Y17" s="45">
        <f>แขวง!Y30+แขวง!Y31+แขวง!Y32+แขวง!Y33+แขวง!Y34+แขวง!Y35+แขวง!Y36+แขวง!Y37</f>
        <v>0</v>
      </c>
      <c r="Z17" s="45">
        <f>แขวง!Z30+แขวง!Z31+แขวง!Z32+แขวง!Z33+แขวง!Z34+แขวง!Z35+แขวง!Z36+แขวง!Z37</f>
        <v>0</v>
      </c>
      <c r="AA17" s="45">
        <f>แขวง!AA30+แขวง!AA31+แขวง!AA32+แขวง!AA33+แขวง!AA34+แขวง!AA35+แขวง!AA36+แขวง!AA37</f>
        <v>0</v>
      </c>
      <c r="AB17" s="163">
        <f>D17+L17</f>
        <v>534.54899999999986</v>
      </c>
      <c r="AC17" s="163">
        <f>E17+M17</f>
        <v>1607.1519999999998</v>
      </c>
      <c r="AD17" s="164">
        <f t="shared" si="2"/>
        <v>1367.2380000000001</v>
      </c>
      <c r="AE17" s="164">
        <f t="shared" si="7"/>
        <v>3347.8874999999998</v>
      </c>
      <c r="AF17" s="164">
        <f t="shared" si="3"/>
        <v>0</v>
      </c>
      <c r="AG17" s="164">
        <f t="shared" si="4"/>
        <v>0</v>
      </c>
      <c r="AH17" s="164">
        <f t="shared" ref="AH17:AH19" si="10">AB17+AD17+AF17</f>
        <v>1901.7869999999998</v>
      </c>
      <c r="AI17" s="164">
        <f t="shared" ref="AI17:AI19" si="11">AC17+AE17+AG17</f>
        <v>4955.0394999999999</v>
      </c>
    </row>
    <row r="18" spans="2:101" x14ac:dyDescent="0.55000000000000004">
      <c r="B18" s="44" t="s">
        <v>261</v>
      </c>
      <c r="D18" s="45">
        <f>แขวง!D38+แขวง!D39+แขวง!D40+แขวง!D41+แขวง!D42+แขวง!D43</f>
        <v>433.39100000000002</v>
      </c>
      <c r="E18" s="45">
        <f>แขวง!E38+แขวง!E39+แขวง!E40+แขวง!E41+แขวง!E42+แขวง!E43</f>
        <v>1359.7599999999998</v>
      </c>
      <c r="F18" s="45">
        <f>แขวง!F38+แขวง!F39+แขวง!F40+แขวง!F41+แขวง!F42+แขวง!F43</f>
        <v>2149.8329999999996</v>
      </c>
      <c r="G18" s="45">
        <f>แขวง!G38+แขวง!G39+แขวง!G40+แขวง!G41+แขวง!G42+แขวง!G43</f>
        <v>3581.7280000000001</v>
      </c>
      <c r="H18" s="45">
        <f>แขวง!H38+แขวง!H39+แขวง!H40+แขวง!H41+แขวง!H42+แขวง!H43</f>
        <v>11.367000000000003</v>
      </c>
      <c r="I18" s="45">
        <f>แขวง!I38+แขวง!I39+แขวง!I40+แขวง!I41+แขวง!I42+แขวง!I43</f>
        <v>11.367000000000003</v>
      </c>
      <c r="J18" s="45">
        <f>แขวง!J38+แขวง!J39+แขวง!J40+แขวง!J41+แขวง!J42+แขวง!J43</f>
        <v>2594.5909999999999</v>
      </c>
      <c r="K18" s="45">
        <f>แขวง!K38+แขวง!K39+แขวง!K40+แขวง!K41+แขวง!K42+แขวง!K43</f>
        <v>4952.8549999999996</v>
      </c>
      <c r="L18" s="155">
        <f>แขวง!L38+แขวง!L39+แขวง!L40+แขวง!L41+แขวง!L42+แขวง!L43</f>
        <v>16.004999999999999</v>
      </c>
      <c r="M18" s="155">
        <f>แขวง!M38+แขวง!M39+แขวง!M40+แขวง!M41+แขวง!M42+แขวง!M43</f>
        <v>66.655000000000001</v>
      </c>
      <c r="N18" s="155">
        <f>แขวง!N38+แขวง!N39+แขวง!N40+แขวง!N41+แขวง!N42+แขวง!N43</f>
        <v>33.704000000000001</v>
      </c>
      <c r="O18" s="155">
        <f>แขวง!O38+แขวง!O39+แขวง!O40+แขวง!O41+แขวง!O42+แขวง!O43</f>
        <v>45.836999999999996</v>
      </c>
      <c r="P18" s="155">
        <f>แขวง!P38+แขวง!P39+แขวง!P40+แขวง!P41+แขวง!P42+แขวง!P43</f>
        <v>0</v>
      </c>
      <c r="Q18" s="155">
        <f>แขวง!Q38+แขวง!Q39+แขวง!Q40+แขวง!Q41+แขวง!Q42+แขวง!Q43</f>
        <v>0</v>
      </c>
      <c r="R18" s="155">
        <f>แขวง!R38+แขวง!R39+แขวง!R40+แขวง!R41+แขวง!R42+แขวง!R43</f>
        <v>49.708999999999989</v>
      </c>
      <c r="S18" s="155">
        <f>แขวง!S38+แขวง!S39+แขวง!S40+แขวง!S41+แขวง!S42+แขวง!S43</f>
        <v>112.49200000000002</v>
      </c>
      <c r="T18" s="46">
        <f>[1]แขวงฯ!T38+[1]แขวงฯ!T39+[1]แขวงฯ!T40+[1]แขวงฯ!T41+[1]แขวงฯ!T42+[1]แขวงฯ!T43</f>
        <v>0</v>
      </c>
      <c r="U18" s="46">
        <f>[1]แขวงฯ!U38+[1]แขวงฯ!U39+[1]แขวงฯ!U40+[1]แขวงฯ!U41+[1]แขวงฯ!U42+[1]แขวงฯ!U43</f>
        <v>0</v>
      </c>
      <c r="V18" s="46">
        <f>[1]แขวงฯ!V38+[1]แขวงฯ!V39+[1]แขวงฯ!V40+[1]แขวงฯ!V41+[1]แขวงฯ!V42+[1]แขวงฯ!V43</f>
        <v>0</v>
      </c>
      <c r="W18" s="46">
        <f>[1]แขวงฯ!W38+[1]แขวงฯ!W39+[1]แขวงฯ!W40+[1]แขวงฯ!W41+[1]แขวงฯ!W42+[1]แขวงฯ!W43</f>
        <v>0</v>
      </c>
      <c r="X18" s="46">
        <f>[1]แขวงฯ!X38+[1]แขวงฯ!X39+[1]แขวงฯ!X40+[1]แขวงฯ!X41+[1]แขวงฯ!X42+[1]แขวงฯ!X43</f>
        <v>0</v>
      </c>
      <c r="Y18" s="46">
        <f>[1]แขวงฯ!Y38+[1]แขวงฯ!Y39+[1]แขวงฯ!Y40+[1]แขวงฯ!Y41+[1]แขวงฯ!Y42+[1]แขวงฯ!Y43</f>
        <v>0</v>
      </c>
      <c r="Z18" s="46">
        <f>[1]แขวงฯ!Z38+[1]แขวงฯ!Z39+[1]แขวงฯ!Z40+[1]แขวงฯ!Z41+[1]แขวงฯ!Z42+[1]แขวงฯ!Z43</f>
        <v>0</v>
      </c>
      <c r="AA18" s="46">
        <f>[1]แขวงฯ!AA38+[1]แขวงฯ!AA39+[1]แขวงฯ!AA40+[1]แขวงฯ!AA41+[1]แขวงฯ!AA42+[1]แขวงฯ!AA43</f>
        <v>0</v>
      </c>
      <c r="AB18" s="163">
        <f t="shared" ref="AB18:AB22" si="12">D18+L18</f>
        <v>449.39600000000002</v>
      </c>
      <c r="AC18" s="163">
        <f t="shared" ref="AC18:AC22" si="13">E18+M18</f>
        <v>1426.4149999999997</v>
      </c>
      <c r="AD18" s="164">
        <f t="shared" si="2"/>
        <v>2183.5369999999998</v>
      </c>
      <c r="AE18" s="164">
        <f t="shared" si="7"/>
        <v>3627.5650000000001</v>
      </c>
      <c r="AF18" s="164">
        <f t="shared" si="3"/>
        <v>11.367000000000003</v>
      </c>
      <c r="AG18" s="164">
        <f t="shared" si="4"/>
        <v>11.367000000000003</v>
      </c>
      <c r="AH18" s="164">
        <f t="shared" si="10"/>
        <v>2644.3</v>
      </c>
      <c r="AI18" s="164">
        <f t="shared" si="11"/>
        <v>5065.3469999999998</v>
      </c>
    </row>
    <row r="19" spans="2:101" x14ac:dyDescent="0.55000000000000004">
      <c r="B19" s="44" t="s">
        <v>262</v>
      </c>
      <c r="D19" s="45">
        <f>แขวง!D24+แขวง!D25+แขวง!D26+แขวง!D27+แขวง!D28+แขวง!D29</f>
        <v>98.25500000000001</v>
      </c>
      <c r="E19" s="45">
        <f>แขวง!E24+แขวง!E25+แขวง!E26+แขวง!E27+แขวง!E28+แขวง!E29</f>
        <v>323.28299999999996</v>
      </c>
      <c r="F19" s="45">
        <f>แขวง!F24+แขวง!F25+แขวง!F26+แขวง!F27+แขวง!F28+แขวง!F29</f>
        <v>2093.15</v>
      </c>
      <c r="G19" s="45">
        <f>แขวง!G24+แขวง!G25+แขวง!G26+แขวง!G27+แขวง!G28+แขวง!G29</f>
        <v>3444.2190000000001</v>
      </c>
      <c r="H19" s="45">
        <f>แขวง!H24+แขวง!H25+แขวง!H26+แขวง!H27+แขวง!H28+แขวง!H29</f>
        <v>0</v>
      </c>
      <c r="I19" s="45">
        <f>แขวง!I24+แขวง!I25+แขวง!I26+แขวง!I27+แขวง!I28+แขวง!I29</f>
        <v>0</v>
      </c>
      <c r="J19" s="45">
        <f>แขวง!J24+แขวง!J25+แขวง!J26+แขวง!J27+แขวง!J28+แขวง!J29</f>
        <v>2191.4050000000002</v>
      </c>
      <c r="K19" s="45">
        <f>แขวง!K24+แขวง!K25+แขวง!K26+แขวง!K27+แขวง!K28+แขวง!K29</f>
        <v>3767.502</v>
      </c>
      <c r="L19" s="155">
        <f>แขวง!L24+แขวง!L25+แขวง!L26+แขวง!L27+แขวง!L28+แขวง!L29</f>
        <v>9.6920000000000002</v>
      </c>
      <c r="M19" s="155">
        <f>แขวง!M24+แขวง!M25+แขวง!M26+แขวง!M27+แขวง!M28+แขวง!M29</f>
        <v>20.338000000000001</v>
      </c>
      <c r="N19" s="155">
        <f>แขวง!N24+แขวง!N25+แขวง!N26+แขวง!N27+แขวง!N28+แขวง!N29</f>
        <v>45.960999999999999</v>
      </c>
      <c r="O19" s="155">
        <f>แขวง!O24+แขวง!O25+แขวง!O26+แขวง!O27+แขวง!O28+แขวง!O29</f>
        <v>66.216000000000008</v>
      </c>
      <c r="P19" s="155">
        <f>แขวง!P24+แขวง!P25+แขวง!P26+แขวง!P27+แขวง!P28+แขวง!P29</f>
        <v>0</v>
      </c>
      <c r="Q19" s="155">
        <f>แขวง!Q24+แขวง!Q25+แขวง!Q26+แขวง!Q27+แขวง!Q28+แขวง!Q29</f>
        <v>0</v>
      </c>
      <c r="R19" s="155">
        <f>แขวง!R24+แขวง!R25+แขวง!R26+แขวง!R27+แขวง!R28+แขวง!R29</f>
        <v>55.652999999999999</v>
      </c>
      <c r="S19" s="155">
        <f>แขวง!S24+แขวง!S25+แขวง!S26+แขวง!S27+แขวง!S28+แขวง!S29</f>
        <v>86.554000000000002</v>
      </c>
      <c r="T19" s="46">
        <f>[1]แขวงฯ!T24+[1]แขวงฯ!T25+[1]แขวงฯ!T26+[1]แขวงฯ!T27+[1]แขวงฯ!T28+[1]แขวงฯ!T29</f>
        <v>0</v>
      </c>
      <c r="U19" s="46">
        <f>[1]แขวงฯ!U24+[1]แขวงฯ!U25+[1]แขวงฯ!U26+[1]แขวงฯ!U27+[1]แขวงฯ!U28+[1]แขวงฯ!U29</f>
        <v>0</v>
      </c>
      <c r="V19" s="46">
        <f>[1]แขวงฯ!V24+[1]แขวงฯ!V25+[1]แขวงฯ!V26+[1]แขวงฯ!V27+[1]แขวงฯ!V28+[1]แขวงฯ!V29</f>
        <v>0</v>
      </c>
      <c r="W19" s="46">
        <f>[1]แขวงฯ!W24+[1]แขวงฯ!W25+[1]แขวงฯ!W26+[1]แขวงฯ!W27+[1]แขวงฯ!W28+[1]แขวงฯ!W29</f>
        <v>0</v>
      </c>
      <c r="X19" s="46">
        <f>[1]แขวงฯ!X24+[1]แขวงฯ!X25+[1]แขวงฯ!X26+[1]แขวงฯ!X27+[1]แขวงฯ!X28+[1]แขวงฯ!X29</f>
        <v>0</v>
      </c>
      <c r="Y19" s="46">
        <f>[1]แขวงฯ!Y24+[1]แขวงฯ!Y25+[1]แขวงฯ!Y26+[1]แขวงฯ!Y27+[1]แขวงฯ!Y28+[1]แขวงฯ!Y29</f>
        <v>0</v>
      </c>
      <c r="Z19" s="46">
        <f>[1]แขวงฯ!Z24+[1]แขวงฯ!Z25+[1]แขวงฯ!Z26+[1]แขวงฯ!Z27+[1]แขวงฯ!Z28+[1]แขวงฯ!Z29</f>
        <v>0</v>
      </c>
      <c r="AA19" s="46">
        <f>[1]แขวงฯ!AA24+[1]แขวงฯ!AA25+[1]แขวงฯ!AA26+[1]แขวงฯ!AA27+[1]แขวงฯ!AA28+[1]แขวงฯ!AA29</f>
        <v>0</v>
      </c>
      <c r="AB19" s="163">
        <f t="shared" si="12"/>
        <v>107.947</v>
      </c>
      <c r="AC19" s="163">
        <f t="shared" si="13"/>
        <v>343.62099999999998</v>
      </c>
      <c r="AD19" s="164">
        <f t="shared" si="2"/>
        <v>2139.1109999999999</v>
      </c>
      <c r="AE19" s="164">
        <f t="shared" si="7"/>
        <v>3510.4349999999999</v>
      </c>
      <c r="AF19" s="164">
        <f t="shared" si="3"/>
        <v>0</v>
      </c>
      <c r="AG19" s="164">
        <f t="shared" si="4"/>
        <v>0</v>
      </c>
      <c r="AH19" s="164">
        <f t="shared" si="10"/>
        <v>2247.058</v>
      </c>
      <c r="AI19" s="164">
        <f t="shared" si="11"/>
        <v>3854.056</v>
      </c>
      <c r="AJ19" s="34">
        <f>[1]แขวงฯ!AJ24+[1]แขวงฯ!AJ25+[1]แขวงฯ!AJ26+[1]แขวงฯ!AJ27+[1]แขวงฯ!AJ28+[1]แขวงฯ!AJ29</f>
        <v>98.21</v>
      </c>
      <c r="AK19" s="34">
        <f>[1]แขวงฯ!AK24+[1]แขวงฯ!AK25+[1]แขวงฯ!AK26+[1]แขวงฯ!AK27+[1]แขวงฯ!AK28+[1]แขวงฯ!AK29</f>
        <v>9.6920000000000002</v>
      </c>
      <c r="AL19" s="34">
        <f>[1]แขวงฯ!AL24+[1]แขวงฯ!AL25+[1]แขวงฯ!AL26+[1]แขวงฯ!AL27+[1]แขวงฯ!AL28+[1]แขวงฯ!AL29</f>
        <v>0</v>
      </c>
      <c r="AM19" s="34">
        <f>[1]แขวงฯ!AM24+[1]แขวงฯ!AM25+[1]แขวงฯ!AM26+[1]แขวงฯ!AM27+[1]แขวงฯ!AM28+[1]แขวงฯ!AM29</f>
        <v>324.89200000000011</v>
      </c>
      <c r="AN19" s="34">
        <f>[1]แขวงฯ!AN24+[1]แขวงฯ!AN25+[1]แขวงฯ!AN26+[1]แขวงฯ!AN27+[1]แขวงฯ!AN28+[1]แขวงฯ!AN29</f>
        <v>20.408000000000001</v>
      </c>
      <c r="AO19" s="34">
        <f>[1]แขวงฯ!AO24+[1]แขวงฯ!AO25+[1]แขวงฯ!AO26+[1]แขวงฯ!AO27+[1]แขวงฯ!AO28+[1]แขวงฯ!AO29</f>
        <v>0</v>
      </c>
      <c r="AP19" s="34">
        <f>[1]แขวงฯ!AP24+[1]แขวงฯ!AP25+[1]แขวงฯ!AP26+[1]แขวงฯ!AP27+[1]แขวงฯ!AP28+[1]แขวงฯ!AP29</f>
        <v>0</v>
      </c>
      <c r="AQ19" s="34">
        <f>[1]แขวงฯ!AQ24+[1]แขวงฯ!AQ25+[1]แขวงฯ!AQ26+[1]แขวงฯ!AQ27+[1]แขวงฯ!AQ28+[1]แขวงฯ!AQ29</f>
        <v>0</v>
      </c>
      <c r="AR19" s="34">
        <f>[1]แขวงฯ!AR24+[1]แขวงฯ!AR25+[1]แขวงฯ!AR26+[1]แขวงฯ!AR27+[1]แขวงฯ!AR28+[1]แขวงฯ!AR29</f>
        <v>0</v>
      </c>
      <c r="AS19" s="34">
        <f>[1]แขวงฯ!AS24+[1]แขวงฯ!AS25+[1]แขวงฯ!AS26+[1]แขวงฯ!AS27+[1]แขวงฯ!AS28+[1]แขวงฯ!AS29</f>
        <v>0</v>
      </c>
      <c r="AT19" s="34">
        <f>[1]แขวงฯ!AT24+[1]แขวงฯ!AT25+[1]แขวงฯ!AT26+[1]แขวงฯ!AT27+[1]แขวงฯ!AT28+[1]แขวงฯ!AT29</f>
        <v>0</v>
      </c>
      <c r="AU19" s="34">
        <f>[1]แขวงฯ!AU24+[1]แขวงฯ!AU25+[1]แขวงฯ!AU26+[1]แขวงฯ!AU27+[1]แขวงฯ!AU28+[1]แขวงฯ!AU29</f>
        <v>0</v>
      </c>
      <c r="AV19" s="34">
        <f>[1]แขวงฯ!AV24+[1]แขวงฯ!AV25+[1]แขวงฯ!AV26+[1]แขวงฯ!AV27+[1]แขวงฯ!AV28+[1]แขวงฯ!AV29</f>
        <v>0</v>
      </c>
      <c r="AW19" s="34">
        <f>[1]แขวงฯ!AW24+[1]แขวงฯ!AW25+[1]แขวงฯ!AW26+[1]แขวงฯ!AW27+[1]แขวงฯ!AW28+[1]แขวงฯ!AW29</f>
        <v>0</v>
      </c>
      <c r="AX19" s="34">
        <f>[1]แขวงฯ!AX24+[1]แขวงฯ!AX25+[1]แขวงฯ!AX26+[1]แขวงฯ!AX27+[1]แขวงฯ!AX28+[1]แขวงฯ!AX29</f>
        <v>0</v>
      </c>
      <c r="AY19" s="34">
        <f>[1]แขวงฯ!AY24+[1]แขวงฯ!AY25+[1]แขวงฯ!AY26+[1]แขวงฯ!AY27+[1]แขวงฯ!AY28+[1]แขวงฯ!AY29</f>
        <v>0</v>
      </c>
      <c r="AZ19" s="34">
        <f>[1]แขวงฯ!AZ24+[1]แขวงฯ!AZ25+[1]แขวงฯ!AZ26+[1]แขวงฯ!AZ27+[1]แขวงฯ!AZ28+[1]แขวงฯ!AZ29</f>
        <v>0</v>
      </c>
      <c r="BA19" s="34">
        <f>[1]แขวงฯ!BA24+[1]แขวงฯ!BA25+[1]แขวงฯ!BA26+[1]แขวงฯ!BA27+[1]แขวงฯ!BA28+[1]แขวงฯ!BA29</f>
        <v>0</v>
      </c>
      <c r="BB19" s="34">
        <f>[1]แขวงฯ!BB24+[1]แขวงฯ!BB25+[1]แขวงฯ!BB26+[1]แขวงฯ!BB27+[1]แขวงฯ!BB28+[1]แขวงฯ!BB29</f>
        <v>0</v>
      </c>
      <c r="BC19" s="34">
        <f>[1]แขวงฯ!BC24+[1]แขวงฯ!BC25+[1]แขวงฯ!BC26+[1]แขวงฯ!BC27+[1]แขวงฯ!BC28+[1]แขวงฯ!BC29</f>
        <v>0</v>
      </c>
      <c r="BD19" s="34">
        <f>[1]แขวงฯ!BD24+[1]แขวงฯ!BD25+[1]แขวงฯ!BD26+[1]แขวงฯ!BD27+[1]แขวงฯ!BD28+[1]แขวงฯ!BD29</f>
        <v>0</v>
      </c>
      <c r="BE19" s="34">
        <f>[1]แขวงฯ!BE24+[1]แขวงฯ!BE25+[1]แขวงฯ!BE26+[1]แขวงฯ!BE27+[1]แขวงฯ!BE28+[1]แขวงฯ!BE29</f>
        <v>0</v>
      </c>
      <c r="BF19" s="34">
        <f>[1]แขวงฯ!BF24+[1]แขวงฯ!BF25+[1]แขวงฯ!BF26+[1]แขวงฯ!BF27+[1]แขวงฯ!BF28+[1]แขวงฯ!BF29</f>
        <v>0</v>
      </c>
      <c r="BG19" s="34">
        <f>[1]แขวงฯ!BG24+[1]แขวงฯ!BG25+[1]แขวงฯ!BG26+[1]แขวงฯ!BG27+[1]แขวงฯ!BG28+[1]แขวงฯ!BG29</f>
        <v>0</v>
      </c>
      <c r="BH19" s="34">
        <f>[1]แขวงฯ!BH24+[1]แขวงฯ!BH25+[1]แขวงฯ!BH26+[1]แขวงฯ!BH27+[1]แขวงฯ!BH28+[1]แขวงฯ!BH29</f>
        <v>6.1050000000000004</v>
      </c>
      <c r="BI19" s="34">
        <f>[1]แขวงฯ!BI24+[1]แขวงฯ!BI25+[1]แขวงฯ!BI26+[1]แขวงฯ!BI27+[1]แขวงฯ!BI28+[1]แขวงฯ!BI29</f>
        <v>0</v>
      </c>
      <c r="BJ19" s="34">
        <f>[1]แขวงฯ!BJ24+[1]แขวงฯ!BJ25+[1]แขวงฯ!BJ26+[1]แขวงฯ!BJ27+[1]แขวงฯ!BJ28+[1]แขวงฯ!BJ29</f>
        <v>0</v>
      </c>
      <c r="BK19" s="34">
        <f>[1]แขวงฯ!BK24+[1]แขวงฯ!BK25+[1]แขวงฯ!BK26+[1]แขวงฯ!BK27+[1]แขวงฯ!BK28+[1]แขวงฯ!BK29</f>
        <v>6.1050000000000004</v>
      </c>
      <c r="BL19" s="34">
        <f>[1]แขวงฯ!BL24+[1]แขวงฯ!BL25+[1]แขวงฯ!BL26+[1]แขวงฯ!BL27+[1]แขวงฯ!BL28+[1]แขวงฯ!BL29</f>
        <v>0</v>
      </c>
      <c r="BM19" s="34">
        <f>[1]แขวงฯ!BM24+[1]แขวงฯ!BM25+[1]แขวงฯ!BM26+[1]แขวงฯ!BM27+[1]แขวงฯ!BM28+[1]แขวงฯ!BM29</f>
        <v>0</v>
      </c>
      <c r="BN19" s="34">
        <f>[1]แขวงฯ!BN24+[1]แขวงฯ!BN25+[1]แขวงฯ!BN26+[1]แขวงฯ!BN27+[1]แขวงฯ!BN28+[1]แขวงฯ!BN29</f>
        <v>0</v>
      </c>
      <c r="BO19" s="34">
        <f>[1]แขวงฯ!BO24+[1]แขวงฯ!BO25+[1]แขวงฯ!BO26+[1]แขวงฯ!BO27+[1]แขวงฯ!BO28+[1]แขวงฯ!BO29</f>
        <v>0</v>
      </c>
      <c r="BP19" s="34">
        <f>[1]แขวงฯ!BP24+[1]แขวงฯ!BP25+[1]แขวงฯ!BP26+[1]แขวงฯ!BP27+[1]แขวงฯ!BP28+[1]แขวงฯ!BP29</f>
        <v>0</v>
      </c>
      <c r="BQ19" s="34">
        <f>[1]แขวงฯ!BQ24+[1]แขวงฯ!BQ25+[1]แขวงฯ!BQ26+[1]แขวงฯ!BQ27+[1]แขวงฯ!BQ28+[1]แขวงฯ!BQ29</f>
        <v>0</v>
      </c>
      <c r="BR19" s="34">
        <f>[1]แขวงฯ!BR24+[1]แขวงฯ!BR25+[1]แขวงฯ!BR26+[1]แขวงฯ!BR27+[1]แขวงฯ!BR28+[1]แขวงฯ!BR29</f>
        <v>0</v>
      </c>
      <c r="BS19" s="34">
        <f>[1]แขวงฯ!BS24+[1]แขวงฯ!BS25+[1]แขวงฯ!BS26+[1]แขวงฯ!BS27+[1]แขวงฯ!BS28+[1]แขวงฯ!BS29</f>
        <v>0</v>
      </c>
      <c r="BT19" s="34">
        <f>[1]แขวงฯ!BT24+[1]แขวงฯ!BT25+[1]แขวงฯ!BT26+[1]แขวงฯ!BT27+[1]แขวงฯ!BT28+[1]แขวงฯ!BT29</f>
        <v>0</v>
      </c>
      <c r="BU19" s="34">
        <f>[1]แขวงฯ!BU24+[1]แขวงฯ!BU25+[1]แขวงฯ!BU26+[1]แขวงฯ!BU27+[1]แขวงฯ!BU28+[1]แขวงฯ!BU29</f>
        <v>0</v>
      </c>
      <c r="BV19" s="34">
        <f>[1]แขวงฯ!BV24+[1]แขวงฯ!BV25+[1]แขวงฯ!BV26+[1]แขวงฯ!BV27+[1]แขวงฯ!BV28+[1]แขวงฯ!BV29</f>
        <v>0</v>
      </c>
      <c r="BW19" s="34">
        <f>[1]แขวงฯ!BW24+[1]แขวงฯ!BW25+[1]แขวงฯ!BW26+[1]แขวงฯ!BW27+[1]แขวงฯ!BW28+[1]แขวงฯ!BW29</f>
        <v>0</v>
      </c>
      <c r="BX19" s="34">
        <f>[1]แขวงฯ!BX24+[1]แขวงฯ!BX25+[1]แขวงฯ!BX26+[1]แขวงฯ!BX27+[1]แขวงฯ!BX28+[1]แขวงฯ!BX29</f>
        <v>0</v>
      </c>
      <c r="BY19" s="34">
        <f>[1]แขวงฯ!BY24+[1]แขวงฯ!BY25+[1]แขวงฯ!BY26+[1]แขวงฯ!BY27+[1]แขวงฯ!BY28+[1]แขวงฯ!BY29</f>
        <v>0</v>
      </c>
      <c r="BZ19" s="34">
        <f>[1]แขวงฯ!BZ24+[1]แขวงฯ!BZ25+[1]แขวงฯ!BZ26+[1]แขวงฯ!BZ27+[1]แขวงฯ!BZ28+[1]แขวงฯ!BZ29</f>
        <v>2074.4079999999994</v>
      </c>
      <c r="CA19" s="34">
        <f>[1]แขวงฯ!CA24+[1]แขวงฯ!CA25+[1]แขวงฯ!CA26+[1]แขวงฯ!CA27+[1]แขวงฯ!CA28+[1]แขวงฯ!CA29</f>
        <v>45.960999999999999</v>
      </c>
      <c r="CB19" s="34">
        <f>[1]แขวงฯ!CB24+[1]แขวงฯ!CB25+[1]แขวงฯ!CB26+[1]แขวงฯ!CB27+[1]แขวงฯ!CB28+[1]แขวงฯ!CB29</f>
        <v>0</v>
      </c>
      <c r="CC19" s="34">
        <f>[1]แขวงฯ!CC24+[1]แขวงฯ!CC25+[1]แขวงฯ!CC26+[1]แขวงฯ!CC27+[1]แขวงฯ!CC28+[1]แขวงฯ!CC29</f>
        <v>3398.5450000000001</v>
      </c>
      <c r="CD19" s="34">
        <f>[1]แขวงฯ!CD24+[1]แขวงฯ!CD25+[1]แขวงฯ!CD26+[1]แขวงฯ!CD27+[1]แขวงฯ!CD28+[1]แขวงฯ!CD29</f>
        <v>66.215999999999994</v>
      </c>
      <c r="CE19" s="34">
        <f>[1]แขวงฯ!CE24+[1]แขวงฯ!CE25+[1]แขวงฯ!CE26+[1]แขวงฯ!CE27+[1]แขวงฯ!CE28+[1]แขวงฯ!CE29</f>
        <v>0</v>
      </c>
      <c r="CF19" s="34">
        <f>[1]แขวงฯ!CF24+[1]แขวงฯ!CF25+[1]แขวงฯ!CF26+[1]แขวงฯ!CF27+[1]แขวงฯ!CF28+[1]แขวงฯ!CF29</f>
        <v>9.6010000000000009</v>
      </c>
      <c r="CG19" s="34">
        <f>[1]แขวงฯ!CG24+[1]แขวงฯ!CG25+[1]แขวงฯ!CG26+[1]แขวงฯ!CG27+[1]แขวงฯ!CG28+[1]แขวงฯ!CG29</f>
        <v>0</v>
      </c>
      <c r="CH19" s="34">
        <f>[1]แขวงฯ!CH24+[1]แขวงฯ!CH25+[1]แขวงฯ!CH26+[1]แขวงฯ!CH27+[1]แขวงฯ!CH28+[1]แขวงฯ!CH29</f>
        <v>0</v>
      </c>
      <c r="CI19" s="34">
        <f>[1]แขวงฯ!CI24+[1]แขวงฯ!CI25+[1]แขวงฯ!CI26+[1]แขวงฯ!CI27+[1]แขวงฯ!CI28+[1]แขวงฯ!CI29</f>
        <v>24.307000000000002</v>
      </c>
      <c r="CJ19" s="34">
        <f>[1]แขวงฯ!CJ24+[1]แขวงฯ!CJ25+[1]แขวงฯ!CJ26+[1]แขวงฯ!CJ27+[1]แขวงฯ!CJ28+[1]แขวงฯ!CJ29</f>
        <v>0</v>
      </c>
      <c r="CK19" s="34">
        <f>[1]แขวงฯ!CK24+[1]แขวงฯ!CK25+[1]แขวงฯ!CK26+[1]แขวงฯ!CK27+[1]แขวงฯ!CK28+[1]แขวงฯ!CK29</f>
        <v>0</v>
      </c>
      <c r="CL19" s="34">
        <f>[1]แขวงฯ!CL24+[1]แขวงฯ!CL25+[1]แขวงฯ!CL26+[1]แขวงฯ!CL27+[1]แขวงฯ!CL28+[1]แขวงฯ!CL29</f>
        <v>0</v>
      </c>
      <c r="CM19" s="34">
        <f>[1]แขวงฯ!CM24+[1]แขวงฯ!CM25+[1]แขวงฯ!CM26+[1]แขวงฯ!CM27+[1]แขวงฯ!CM28+[1]แขวงฯ!CM29</f>
        <v>0</v>
      </c>
      <c r="CN19" s="34">
        <f>[1]แขวงฯ!CN24+[1]แขวงฯ!CN25+[1]แขวงฯ!CN26+[1]แขวงฯ!CN27+[1]แขวงฯ!CN28+[1]แขวงฯ!CN29</f>
        <v>0</v>
      </c>
      <c r="CO19" s="34">
        <f>[1]แขวงฯ!CO24+[1]แขวงฯ!CO25+[1]แขวงฯ!CO26+[1]แขวงฯ!CO27+[1]แขวงฯ!CO28+[1]แขวงฯ!CO29</f>
        <v>0</v>
      </c>
      <c r="CP19" s="34">
        <f>[1]แขวงฯ!CP24+[1]แขวงฯ!CP25+[1]แขวงฯ!CP26+[1]แขวงฯ!CP27+[1]แขวงฯ!CP28+[1]แขวงฯ!CP29</f>
        <v>0</v>
      </c>
      <c r="CQ19" s="34">
        <f>[1]แขวงฯ!CQ24+[1]แขวงฯ!CQ25+[1]แขวงฯ!CQ26+[1]แขวงฯ!CQ27+[1]แขวงฯ!CQ28+[1]แขวงฯ!CQ29</f>
        <v>0</v>
      </c>
      <c r="CR19" s="34">
        <f>[1]แขวงฯ!CR24+[1]แขวงฯ!CR25+[1]แขวงฯ!CR26+[1]แขวงฯ!CR27+[1]แขวงฯ!CR28+[1]แขวงฯ!CR29</f>
        <v>0</v>
      </c>
      <c r="CS19" s="34">
        <f>[1]แขวงฯ!CS24+[1]แขวงฯ!CS25+[1]แขวงฯ!CS26+[1]แขวงฯ!CS27+[1]แขวงฯ!CS28+[1]แขวงฯ!CS29</f>
        <v>0</v>
      </c>
      <c r="CT19" s="34">
        <f>[1]แขวงฯ!CT24+[1]แขวงฯ!CT25+[1]แขวงฯ!CT26+[1]แขวงฯ!CT27+[1]แขวงฯ!CT28+[1]แขวงฯ!CT29</f>
        <v>0</v>
      </c>
      <c r="CU19" s="34">
        <f>[1]แขวงฯ!CU24+[1]แขวงฯ!CU25+[1]แขวงฯ!CU26+[1]แขวงฯ!CU27+[1]แขวงฯ!CU28+[1]แขวงฯ!CU29</f>
        <v>0</v>
      </c>
      <c r="CV19" s="34">
        <f>[1]แขวงฯ!CV24+[1]แขวงฯ!CV25+[1]แขวงฯ!CV26+[1]แขวงฯ!CV27+[1]แขวงฯ!CV28+[1]แขวงฯ!CV29</f>
        <v>0</v>
      </c>
      <c r="CW19" s="34">
        <f>[1]แขวงฯ!CW24+[1]แขวงฯ!CW25+[1]แขวงฯ!CW26+[1]แขวงฯ!CW27+[1]แขวงฯ!CW28+[1]แขวงฯ!CW29</f>
        <v>0</v>
      </c>
    </row>
    <row r="20" spans="2:101" x14ac:dyDescent="0.55000000000000004">
      <c r="B20" s="44" t="s">
        <v>263</v>
      </c>
      <c r="D20" s="45">
        <f>แขวง!D10+แขวง!D14+แขวง!D18+แขวง!D19+แขวง!D21+แขวง!D22</f>
        <v>56.568000000000005</v>
      </c>
      <c r="E20" s="45">
        <f>แขวง!E10+แขวง!E14+แขวง!E18+แขวง!E19+แขวง!E21+แขวง!E22</f>
        <v>97.698999999999998</v>
      </c>
      <c r="F20" s="45">
        <f>แขวง!F10+แขวง!F14+แขวง!F18+แขวง!F19+แขวง!F21+แขวง!F22</f>
        <v>2773.0020000000004</v>
      </c>
      <c r="G20" s="45">
        <f>แขวง!G10+แขวง!G14+แขวง!G18+แขวง!G19+แขวง!G21+แขวง!G22</f>
        <v>3877.9479999999999</v>
      </c>
      <c r="H20" s="45">
        <f>แขวง!H10+แขวง!H14+แขวง!H18+แขวง!H19+แขวง!H21+แขวง!H22</f>
        <v>0</v>
      </c>
      <c r="I20" s="45">
        <f>แขวง!I10+แขวง!I14+แขวง!I18+แขวง!I19+แขวง!I21+แขวง!I22</f>
        <v>0</v>
      </c>
      <c r="J20" s="45">
        <f>แขวง!J10+แขวง!J14+แขวง!J18+แขวง!J19+แขวง!J21+แขวง!J22</f>
        <v>2829.5700000000006</v>
      </c>
      <c r="K20" s="45">
        <f>แขวง!K10+แขวง!K14+แขวง!K18+แขวง!K19+แขวง!K21+แขวง!K22</f>
        <v>3975.6469999999999</v>
      </c>
      <c r="L20" s="155">
        <f>แขวง!L10+แขวง!L14+แขวง!L18+แขวง!L19+แขวง!L21+แขวง!L22</f>
        <v>1.7160000000000002</v>
      </c>
      <c r="M20" s="155">
        <f>แขวง!M10+แขวง!M14+แขวง!M18+แขวง!M19+แขวง!M21+แขวง!M22</f>
        <v>3.4320000000000004</v>
      </c>
      <c r="N20" s="155">
        <f>แขวง!N10+แขวง!N14+แขวง!N18+แขวง!N19+แขวง!N21+แขวง!N22</f>
        <v>190.95099999999999</v>
      </c>
      <c r="O20" s="155">
        <f>แขวง!O10+แขวง!O14+แขวง!O18+แขวง!O19+แขวง!O21+แขวง!O22</f>
        <v>321.53499999999997</v>
      </c>
      <c r="P20" s="155">
        <f>แขวง!P10+แขวง!P14+แขวง!P18+แขวง!P19+แขวง!P21+แขวง!P22</f>
        <v>0</v>
      </c>
      <c r="Q20" s="155">
        <f>แขวง!Q10+แขวง!Q14+แขวง!Q18+แขวง!Q19+แขวง!Q21+แขวง!Q22</f>
        <v>0</v>
      </c>
      <c r="R20" s="155">
        <f>แขวง!R10+แขวง!R14+แขวง!R18+แขวง!R19+แขวง!R21+แขวง!R22</f>
        <v>192.66699999999997</v>
      </c>
      <c r="S20" s="155">
        <f>แขวง!S10+แขวง!S14+แขวง!S18+แขวง!S19+แขวง!S21+แขวง!S22</f>
        <v>324.96699999999998</v>
      </c>
      <c r="T20" s="45">
        <f>แขวง!T10+แขวง!T14+แขวง!T18+แขวง!T19+แขวง!T21+แขวง!T22</f>
        <v>0</v>
      </c>
      <c r="U20" s="45">
        <f>แขวง!U10+แขวง!U14+แขวง!U18+แขวง!U19+แขวง!U21+แขวง!U22</f>
        <v>0</v>
      </c>
      <c r="V20" s="45">
        <f>แขวง!V10+แขวง!V14+แขวง!V18+แขวง!V19+แขวง!V21+แขวง!V22</f>
        <v>0</v>
      </c>
      <c r="W20" s="45">
        <f>แขวง!W10+แขวง!W14+แขวง!W18+แขวง!W19+แขวง!W21+แขวง!W22</f>
        <v>0</v>
      </c>
      <c r="X20" s="45">
        <f>แขวง!X10+แขวง!X14+แขวง!X18+แขวง!X19+แขวง!X21+แขวง!X22</f>
        <v>0</v>
      </c>
      <c r="Y20" s="45">
        <f>แขวง!Y10+แขวง!Y14+แขวง!Y18+แขวง!Y19+แขวง!Y21+แขวง!Y22</f>
        <v>0</v>
      </c>
      <c r="Z20" s="45">
        <f>แขวง!Z10+แขวง!Z14+แขวง!Z18+แขวง!Z19+แขวง!Z21+แขวง!Z22</f>
        <v>0</v>
      </c>
      <c r="AA20" s="45">
        <f>แขวง!AA10+แขวง!AA14+แขวง!AA18+แขวง!AA19+แขวง!AA21+แขวง!AA22</f>
        <v>0</v>
      </c>
      <c r="AB20" s="163">
        <f t="shared" si="12"/>
        <v>58.284000000000006</v>
      </c>
      <c r="AC20" s="163">
        <f t="shared" si="13"/>
        <v>101.131</v>
      </c>
      <c r="AD20" s="164">
        <f>F20+N20</f>
        <v>2963.9530000000004</v>
      </c>
      <c r="AE20" s="164">
        <f t="shared" si="7"/>
        <v>4199.4830000000002</v>
      </c>
      <c r="AF20" s="164">
        <f>H20+P20</f>
        <v>0</v>
      </c>
      <c r="AG20" s="164">
        <f>I20+Q20</f>
        <v>0</v>
      </c>
      <c r="AH20" s="164">
        <f>AB20+AD20+AF20</f>
        <v>3022.2370000000005</v>
      </c>
      <c r="AI20" s="164">
        <f>AC20+AE20+AG20</f>
        <v>4300.6140000000005</v>
      </c>
    </row>
    <row r="21" spans="2:101" x14ac:dyDescent="0.55000000000000004">
      <c r="B21" s="44" t="s">
        <v>264</v>
      </c>
      <c r="D21" s="45">
        <f>แขวง!D15+แขวง!D16+แขวง!D17+แขวง!D20+แขวง!D23</f>
        <v>53.384999999999998</v>
      </c>
      <c r="E21" s="45">
        <f>แขวง!E15+แขวง!E16+แขวง!E17+แขวง!E20+แขวง!E23</f>
        <v>123.11899999999999</v>
      </c>
      <c r="F21" s="45">
        <f>แขวง!F15+แขวง!F16+แขวง!F17+แขวง!F20+แขวง!F23</f>
        <v>2079.5950000000003</v>
      </c>
      <c r="G21" s="45">
        <f>แขวง!G15+แขวง!G16+แขวง!G17+แขวง!G20+แขวง!G23</f>
        <v>3043.2910000000002</v>
      </c>
      <c r="H21" s="45">
        <f>แขวง!H15+แขวง!H16+แขวง!H17+แขวง!H20+แขวง!H23</f>
        <v>0</v>
      </c>
      <c r="I21" s="45">
        <f>แขวง!I15+แขวง!I16+แขวง!I17+แขวง!I20+แขวง!I23</f>
        <v>0</v>
      </c>
      <c r="J21" s="45">
        <f>แขวง!J15+แขวง!J16+แขวง!J17+แขวง!J20+แขวง!J23</f>
        <v>2132.9800000000005</v>
      </c>
      <c r="K21" s="45">
        <f>แขวง!K15+แขวง!K16+แขวง!K17+แขวง!K20+แขวง!K23</f>
        <v>3166.4100000000003</v>
      </c>
      <c r="L21" s="155">
        <f>แขวง!L15+แขวง!L16+แขวง!L17+แขวง!L20+แขวง!L23</f>
        <v>0.47899999999999998</v>
      </c>
      <c r="M21" s="155">
        <f>แขวง!M15+แขวง!M16+แขวง!M17+แขวง!M20+แขวง!M23</f>
        <v>0.95799999999999996</v>
      </c>
      <c r="N21" s="155">
        <f>แขวง!N15+แขวง!N16+แขวง!N17+แขวง!N20+แขวง!N23</f>
        <v>84.040999999999997</v>
      </c>
      <c r="O21" s="155">
        <f>แขวง!O15+แขวง!O16+แขวง!O17+แขวง!O20+แขวง!O23</f>
        <v>138.10700000000003</v>
      </c>
      <c r="P21" s="155">
        <f>แขวง!P15+แขวง!P16+แขวง!P17+แขวง!P20+แขวง!P23</f>
        <v>0</v>
      </c>
      <c r="Q21" s="155">
        <f>แขวง!Q15+แขวง!Q16+แขวง!Q17+แขวง!Q20+แขวง!Q23</f>
        <v>0</v>
      </c>
      <c r="R21" s="155">
        <f>แขวง!R15+แขวง!R16+แขวง!R17+แขวง!R20+แขวง!R23</f>
        <v>84.52000000000001</v>
      </c>
      <c r="S21" s="155">
        <f>แขวง!S15+แขวง!S16+แขวง!S17+แขวง!S20+แขวง!S23</f>
        <v>139.06500000000003</v>
      </c>
      <c r="T21" s="46">
        <f>[1]แขวงฯ!T16+[1]แขวงฯ!T17+[1]แขวงฯ!T20+[1]แขวงฯ!T23+[1]แขวงฯ!T15</f>
        <v>0</v>
      </c>
      <c r="U21" s="46">
        <f>[1]แขวงฯ!U16+[1]แขวงฯ!U17+[1]แขวงฯ!U20+[1]แขวงฯ!U23+[1]แขวงฯ!U15</f>
        <v>0</v>
      </c>
      <c r="V21" s="46">
        <f>[1]แขวงฯ!V16+[1]แขวงฯ!V17+[1]แขวงฯ!V20+[1]แขวงฯ!V23+[1]แขวงฯ!V15</f>
        <v>0</v>
      </c>
      <c r="W21" s="46">
        <f>[1]แขวงฯ!W16+[1]แขวงฯ!W17+[1]แขวงฯ!W20+[1]แขวงฯ!W23+[1]แขวงฯ!W15</f>
        <v>0</v>
      </c>
      <c r="X21" s="46">
        <f>[1]แขวงฯ!X16+[1]แขวงฯ!X17+[1]แขวงฯ!X20+[1]แขวงฯ!X23+[1]แขวงฯ!X15</f>
        <v>0</v>
      </c>
      <c r="Y21" s="46">
        <f>[1]แขวงฯ!Y16+[1]แขวงฯ!Y17+[1]แขวงฯ!Y20+[1]แขวงฯ!Y23+[1]แขวงฯ!Y15</f>
        <v>0</v>
      </c>
      <c r="Z21" s="46">
        <f>[1]แขวงฯ!Z16+[1]แขวงฯ!Z17+[1]แขวงฯ!Z20+[1]แขวงฯ!Z23+[1]แขวงฯ!Z15</f>
        <v>0</v>
      </c>
      <c r="AA21" s="46">
        <f>[1]แขวงฯ!AA16+[1]แขวงฯ!AA17+[1]แขวงฯ!AA20+[1]แขวงฯ!AA23+[1]แขวงฯ!AA15</f>
        <v>0</v>
      </c>
      <c r="AB21" s="163">
        <f t="shared" si="12"/>
        <v>53.863999999999997</v>
      </c>
      <c r="AC21" s="163">
        <f t="shared" si="13"/>
        <v>124.07699999999998</v>
      </c>
      <c r="AD21" s="164">
        <f t="shared" ref="AD21:AD22" si="14">F21+N21</f>
        <v>2163.6360000000004</v>
      </c>
      <c r="AE21" s="164">
        <f t="shared" si="7"/>
        <v>3181.3980000000001</v>
      </c>
      <c r="AF21" s="164">
        <f t="shared" ref="AF21:AF22" si="15">H21+P21</f>
        <v>0</v>
      </c>
      <c r="AG21" s="164">
        <f t="shared" ref="AG21:AG22" si="16">I21+Q21</f>
        <v>0</v>
      </c>
      <c r="AH21" s="164">
        <f t="shared" ref="AH21:AH22" si="17">AB21+AD21+AF21</f>
        <v>2217.5000000000005</v>
      </c>
      <c r="AI21" s="164">
        <f t="shared" ref="AI21:AI22" si="18">AC21+AE21+AG21</f>
        <v>3305.4749999999999</v>
      </c>
      <c r="AJ21" s="34">
        <f>[1]แขวงฯ!AJ16+[1]แขวงฯ!AJ17+[1]แขวงฯ!AJ20+[1]แขวงฯ!AJ23+[1]แขวงฯ!AJ15</f>
        <v>52.396000000000001</v>
      </c>
      <c r="AK21" s="34">
        <f>[1]แขวงฯ!AK16+[1]แขวงฯ!AK17+[1]แขวงฯ!AK20+[1]แขวงฯ!AK23+[1]แขวงฯ!AK15</f>
        <v>0.65</v>
      </c>
      <c r="AL21" s="34">
        <f>[1]แขวงฯ!AL16+[1]แขวงฯ!AL17+[1]แขวงฯ!AL20+[1]แขวงฯ!AL23+[1]แขวงฯ!AL15</f>
        <v>0</v>
      </c>
      <c r="AM21" s="34">
        <f>[1]แขวงฯ!AM16+[1]แขวงฯ!AM17+[1]แขวงฯ!AM20+[1]แขวงฯ!AM23+[1]แขวงฯ!AM15</f>
        <v>119.81100000000001</v>
      </c>
      <c r="AN21" s="34">
        <f>[1]แขวงฯ!AN16+[1]แขวงฯ!AN17+[1]แขวงฯ!AN20+[1]แขวงฯ!AN23+[1]แขวงฯ!AN15</f>
        <v>1.3</v>
      </c>
      <c r="AO21" s="34">
        <f>[1]แขวงฯ!AO16+[1]แขวงฯ!AO17+[1]แขวงฯ!AO20+[1]แขวงฯ!AO23+[1]แขวงฯ!AO15</f>
        <v>0</v>
      </c>
      <c r="AP21" s="34">
        <f>[1]แขวงฯ!AP16+[1]แขวงฯ!AP17+[1]แขวงฯ!AP20+[1]แขวงฯ!AP23+[1]แขวงฯ!AP15</f>
        <v>0</v>
      </c>
      <c r="AQ21" s="34">
        <f>[1]แขวงฯ!AQ16+[1]แขวงฯ!AQ17+[1]แขวงฯ!AQ20+[1]แขวงฯ!AQ23+[1]แขวงฯ!AQ15</f>
        <v>0</v>
      </c>
      <c r="AR21" s="34">
        <f>[1]แขวงฯ!AR16+[1]แขวงฯ!AR17+[1]แขวงฯ!AR20+[1]แขวงฯ!AR23+[1]แขวงฯ!AR15</f>
        <v>0</v>
      </c>
      <c r="AS21" s="34">
        <f>[1]แขวงฯ!AS16+[1]แขวงฯ!AS17+[1]แขวงฯ!AS20+[1]แขวงฯ!AS23+[1]แขวงฯ!AS15</f>
        <v>0</v>
      </c>
      <c r="AT21" s="34">
        <f>[1]แขวงฯ!AT16+[1]แขวงฯ!AT17+[1]แขวงฯ!AT20+[1]แขวงฯ!AT23+[1]แขวงฯ!AT15</f>
        <v>0</v>
      </c>
      <c r="AU21" s="34">
        <f>[1]แขวงฯ!AU16+[1]แขวงฯ!AU17+[1]แขวงฯ!AU20+[1]แขวงฯ!AU23+[1]แขวงฯ!AU15</f>
        <v>0</v>
      </c>
      <c r="AV21" s="34">
        <f>[1]แขวงฯ!AV16+[1]แขวงฯ!AV17+[1]แขวงฯ!AV20+[1]แขวงฯ!AV23+[1]แขวงฯ!AV15</f>
        <v>1</v>
      </c>
      <c r="AW21" s="34">
        <f>[1]แขวงฯ!AW16+[1]แขวงฯ!AW17+[1]แขวงฯ!AW20+[1]แขวงฯ!AW23+[1]แขวงฯ!AW15</f>
        <v>0</v>
      </c>
      <c r="AX21" s="34">
        <f>[1]แขวงฯ!AX16+[1]แขวงฯ!AX17+[1]แขวงฯ!AX20+[1]แขวงฯ!AX23+[1]แขวงฯ!AX15</f>
        <v>0</v>
      </c>
      <c r="AY21" s="34">
        <f>[1]แขวงฯ!AY16+[1]แขวงฯ!AY17+[1]แขวงฯ!AY20+[1]แขวงฯ!AY23+[1]แขวงฯ!AY15</f>
        <v>1</v>
      </c>
      <c r="AZ21" s="34">
        <f>[1]แขวงฯ!AZ16+[1]แขวงฯ!AZ17+[1]แขวงฯ!AZ20+[1]แขวงฯ!AZ23+[1]แขวงฯ!AZ15</f>
        <v>0</v>
      </c>
      <c r="BA21" s="34">
        <f>[1]แขวงฯ!BA16+[1]แขวงฯ!BA17+[1]แขวงฯ!BA20+[1]แขวงฯ!BA23+[1]แขวงฯ!BA15</f>
        <v>0</v>
      </c>
      <c r="BB21" s="34">
        <f>[1]แขวงฯ!BB16+[1]แขวงฯ!BB17+[1]แขวงฯ!BB20+[1]แขวงฯ!BB23+[1]แขวงฯ!BB15</f>
        <v>37.483000000000004</v>
      </c>
      <c r="BC21" s="34">
        <f>[1]แขวงฯ!BC16+[1]แขวงฯ!BC17+[1]แขวงฯ!BC20+[1]แขวงฯ!BC23+[1]แขวงฯ!BC15</f>
        <v>0</v>
      </c>
      <c r="BD21" s="34">
        <f>[1]แขวงฯ!BD16+[1]แขวงฯ!BD17+[1]แขวงฯ!BD20+[1]แขวงฯ!BD23+[1]แขวงฯ!BD15</f>
        <v>0</v>
      </c>
      <c r="BE21" s="34">
        <f>[1]แขวงฯ!BE16+[1]แขวงฯ!BE17+[1]แขวงฯ!BE20+[1]แขวงฯ!BE23+[1]แขวงฯ!BE15</f>
        <v>37.483000000000004</v>
      </c>
      <c r="BF21" s="34">
        <f>[1]แขวงฯ!BF16+[1]แขวงฯ!BF17+[1]แขวงฯ!BF20+[1]แขวงฯ!BF23+[1]แขวงฯ!BF15</f>
        <v>0</v>
      </c>
      <c r="BG21" s="34">
        <f>[1]แขวงฯ!BG16+[1]แขวงฯ!BG17+[1]แขวงฯ!BG20+[1]แขวงฯ!BG23+[1]แขวงฯ!BG15</f>
        <v>0</v>
      </c>
      <c r="BH21" s="34">
        <f>[1]แขวงฯ!BH16+[1]แขวงฯ!BH17+[1]แขวงฯ!BH20+[1]แขวงฯ!BH23+[1]แขวงฯ!BH15</f>
        <v>29.297999999999998</v>
      </c>
      <c r="BI21" s="34">
        <f>[1]แขวงฯ!BI16+[1]แขวงฯ!BI17+[1]แขวงฯ!BI20+[1]แขวงฯ!BI23+[1]แขวงฯ!BI15</f>
        <v>0</v>
      </c>
      <c r="BJ21" s="34">
        <f>[1]แขวงฯ!BJ16+[1]แขวงฯ!BJ17+[1]แขวงฯ!BJ20+[1]แขวงฯ!BJ23+[1]แขวงฯ!BJ15</f>
        <v>0</v>
      </c>
      <c r="BK21" s="34">
        <f>[1]แขวงฯ!BK16+[1]แขวงฯ!BK17+[1]แขวงฯ!BK20+[1]แขวงฯ!BK23+[1]แขวงฯ!BK15</f>
        <v>29.297999999999998</v>
      </c>
      <c r="BL21" s="34">
        <f>[1]แขวงฯ!BL16+[1]แขวงฯ!BL17+[1]แขวงฯ!BL20+[1]แขวงฯ!BL23+[1]แขวงฯ!BL15</f>
        <v>0</v>
      </c>
      <c r="BM21" s="34">
        <f>[1]แขวงฯ!BM16+[1]แขวงฯ!BM17+[1]แขวงฯ!BM20+[1]แขวงฯ!BM23+[1]แขวงฯ!BM15</f>
        <v>0</v>
      </c>
      <c r="BN21" s="34">
        <f>[1]แขวงฯ!BN16+[1]แขวงฯ!BN17+[1]แขวงฯ!BN20+[1]แขวงฯ!BN23+[1]แขวงฯ!BN15</f>
        <v>0</v>
      </c>
      <c r="BO21" s="34">
        <f>[1]แขวงฯ!BO16+[1]แขวงฯ!BO17+[1]แขวงฯ!BO20+[1]แขวงฯ!BO23+[1]แขวงฯ!BO15</f>
        <v>0</v>
      </c>
      <c r="BP21" s="34">
        <f>[1]แขวงฯ!BP16+[1]แขวงฯ!BP17+[1]แขวงฯ!BP20+[1]แขวงฯ!BP23+[1]แขวงฯ!BP15</f>
        <v>0</v>
      </c>
      <c r="BQ21" s="34">
        <f>[1]แขวงฯ!BQ16+[1]แขวงฯ!BQ17+[1]แขวงฯ!BQ20+[1]แขวงฯ!BQ23+[1]แขวงฯ!BQ15</f>
        <v>0</v>
      </c>
      <c r="BR21" s="34">
        <f>[1]แขวงฯ!BR16+[1]แขวงฯ!BR17+[1]แขวงฯ!BR20+[1]แขวงฯ!BR23+[1]แขวงฯ!BR15</f>
        <v>0</v>
      </c>
      <c r="BS21" s="34">
        <f>[1]แขวงฯ!BS16+[1]แขวงฯ!BS17+[1]แขวงฯ!BS20+[1]แขวงฯ!BS23+[1]แขวงฯ!BS15</f>
        <v>0</v>
      </c>
      <c r="BT21" s="34">
        <f>[1]แขวงฯ!BT16+[1]แขวงฯ!BT17+[1]แขวงฯ!BT20+[1]แขวงฯ!BT23+[1]แขวงฯ!BT15</f>
        <v>5.4399999999999995</v>
      </c>
      <c r="BU21" s="34">
        <f>[1]แขวงฯ!BU16+[1]แขวงฯ!BU17+[1]แขวงฯ!BU20+[1]แขวงฯ!BU23+[1]แขวงฯ!BU15</f>
        <v>0</v>
      </c>
      <c r="BV21" s="34">
        <f>[1]แขวงฯ!BV16+[1]แขวงฯ!BV17+[1]แขวงฯ!BV20+[1]แขวงฯ!BV23+[1]แขวงฯ!BV15</f>
        <v>0</v>
      </c>
      <c r="BW21" s="34">
        <f>[1]แขวงฯ!BW16+[1]แขวงฯ!BW17+[1]แขวงฯ!BW20+[1]แขวงฯ!BW23+[1]แขวงฯ!BW15</f>
        <v>10.18</v>
      </c>
      <c r="BX21" s="34">
        <f>[1]แขวงฯ!BX16+[1]แขวงฯ!BX17+[1]แขวงฯ!BX20+[1]แขวงฯ!BX23+[1]แขวงฯ!BX15</f>
        <v>0</v>
      </c>
      <c r="BY21" s="34">
        <f>[1]แขวงฯ!BY16+[1]แขวงฯ!BY17+[1]แขวงฯ!BY20+[1]แขวงฯ!BY23+[1]แขวงฯ!BY15</f>
        <v>0</v>
      </c>
      <c r="BZ21" s="34">
        <f>[1]แขวงฯ!BZ16+[1]แขวงฯ!BZ17+[1]แขวงฯ!BZ20+[1]แขวงฯ!BZ23+[1]แขวงฯ!BZ15</f>
        <v>2012.6810000000005</v>
      </c>
      <c r="CA21" s="34">
        <f>[1]แขวงฯ!CA16+[1]แขวงฯ!CA17+[1]แขวงฯ!CA20+[1]แขวงฯ!CA23+[1]แขวงฯ!CA15</f>
        <v>78.551999999999992</v>
      </c>
      <c r="CB21" s="34">
        <f>[1]แขวงฯ!CB16+[1]แขวงฯ!CB17+[1]แขวงฯ!CB20+[1]แขวงฯ!CB23+[1]แขวงฯ!CB15</f>
        <v>0</v>
      </c>
      <c r="CC21" s="34">
        <f>[1]แขวงฯ!CC16+[1]แขวงฯ!CC17+[1]แขวงฯ!CC20+[1]แขวงฯ!CC23+[1]แขวงฯ!CC15</f>
        <v>2942.0369999999994</v>
      </c>
      <c r="CD21" s="34">
        <f>[1]แขวงฯ!CD16+[1]แขวงฯ!CD17+[1]แขวงฯ!CD20+[1]แขวงฯ!CD23+[1]แขวงฯ!CD15</f>
        <v>124.77100000000002</v>
      </c>
      <c r="CE21" s="34">
        <f>[1]แขวงฯ!CE16+[1]แขวงฯ!CE17+[1]แขวงฯ!CE20+[1]แขวงฯ!CE23+[1]แขวงฯ!CE15</f>
        <v>0</v>
      </c>
      <c r="CF21" s="34">
        <f>[1]แขวงฯ!CF16+[1]แขวงฯ!CF17+[1]แขวงฯ!CF20+[1]แขวงฯ!CF23+[1]แขวงฯ!CF15</f>
        <v>0</v>
      </c>
      <c r="CG21" s="34">
        <f>[1]แขวงฯ!CG16+[1]แขวงฯ!CG17+[1]แขวงฯ!CG20+[1]แขวงฯ!CG23+[1]แขวงฯ!CG15</f>
        <v>0</v>
      </c>
      <c r="CH21" s="34">
        <f>[1]แขวงฯ!CH16+[1]แขวงฯ!CH17+[1]แขวงฯ!CH20+[1]แขวงฯ!CH23+[1]แขวงฯ!CH15</f>
        <v>0</v>
      </c>
      <c r="CI21" s="34">
        <f>[1]แขวงฯ!CI16+[1]แขวงฯ!CI17+[1]แขวงฯ!CI20+[1]แขวงฯ!CI23+[1]แขวงฯ!CI15</f>
        <v>0</v>
      </c>
      <c r="CJ21" s="34">
        <f>[1]แขวงฯ!CJ16+[1]แขวงฯ!CJ17+[1]แขวงฯ!CJ20+[1]แขวงฯ!CJ23+[1]แขวงฯ!CJ15</f>
        <v>0</v>
      </c>
      <c r="CK21" s="34">
        <f>[1]แขวงฯ!CK16+[1]แขวงฯ!CK17+[1]แขวงฯ!CK20+[1]แขวงฯ!CK23+[1]แขวงฯ!CK15</f>
        <v>0</v>
      </c>
      <c r="CL21" s="34">
        <f>[1]แขวงฯ!CL16+[1]แขวงฯ!CL17+[1]แขวงฯ!CL20+[1]แขวงฯ!CL23+[1]แขวงฯ!CL15</f>
        <v>0</v>
      </c>
      <c r="CM21" s="34">
        <f>[1]แขวงฯ!CM16+[1]แขวงฯ!CM17+[1]แขวงฯ!CM20+[1]แขวงฯ!CM23+[1]แขวงฯ!CM15</f>
        <v>0</v>
      </c>
      <c r="CN21" s="34">
        <f>[1]แขวงฯ!CN16+[1]แขวงฯ!CN17+[1]แขวงฯ!CN20+[1]แขวงฯ!CN23+[1]แขวงฯ!CN15</f>
        <v>0</v>
      </c>
      <c r="CO21" s="34">
        <f>[1]แขวงฯ!CO16+[1]แขวงฯ!CO17+[1]แขวงฯ!CO20+[1]แขวงฯ!CO23+[1]แขวงฯ!CO15</f>
        <v>0</v>
      </c>
      <c r="CP21" s="34">
        <f>[1]แขวงฯ!CP16+[1]แขวงฯ!CP17+[1]แขวงฯ!CP20+[1]แขวงฯ!CP23+[1]แขวงฯ!CP15</f>
        <v>0</v>
      </c>
      <c r="CQ21" s="34">
        <f>[1]แขวงฯ!CQ16+[1]แขวงฯ!CQ17+[1]แขวงฯ!CQ20+[1]แขวงฯ!CQ23+[1]แขวงฯ!CQ15</f>
        <v>0</v>
      </c>
      <c r="CR21" s="34">
        <f>[1]แขวงฯ!CR16+[1]แขวงฯ!CR17+[1]แขวงฯ!CR20+[1]แขวงฯ!CR23+[1]แขวงฯ!CR15</f>
        <v>0</v>
      </c>
      <c r="CS21" s="34">
        <f>[1]แขวงฯ!CS16+[1]แขวงฯ!CS17+[1]แขวงฯ!CS20+[1]แขวงฯ!CS23+[1]แขวงฯ!CS15</f>
        <v>0</v>
      </c>
      <c r="CT21" s="34">
        <f>[1]แขวงฯ!CT16+[1]แขวงฯ!CT17+[1]แขวงฯ!CT20+[1]แขวงฯ!CT23+[1]แขวงฯ!CT15</f>
        <v>0</v>
      </c>
      <c r="CU21" s="34">
        <f>[1]แขวงฯ!CU16+[1]แขวงฯ!CU17+[1]แขวงฯ!CU20+[1]แขวงฯ!CU23+[1]แขวงฯ!CU15</f>
        <v>0</v>
      </c>
      <c r="CV21" s="34">
        <f>[1]แขวงฯ!CV16+[1]แขวงฯ!CV17+[1]แขวงฯ!CV20+[1]แขวงฯ!CV23+[1]แขวงฯ!CV15</f>
        <v>0</v>
      </c>
      <c r="CW21" s="34">
        <f>[1]แขวงฯ!CW16+[1]แขวงฯ!CW17+[1]แขวงฯ!CW20+[1]แขวงฯ!CW23+[1]แขวงฯ!CW15</f>
        <v>0</v>
      </c>
    </row>
    <row r="22" spans="2:101" x14ac:dyDescent="0.55000000000000004">
      <c r="B22" s="47" t="s">
        <v>265</v>
      </c>
      <c r="D22" s="48">
        <f>แขวง!D7+แขวง!D8+แขวง!D9+แขวง!D11+แขวง!D12+แขวง!D13</f>
        <v>44.739000000000004</v>
      </c>
      <c r="E22" s="48">
        <f>แขวง!E7+แขวง!E8+แขวง!E9+แขวง!E11+แขวง!E12+แขวง!E13</f>
        <v>128.08699999999999</v>
      </c>
      <c r="F22" s="48">
        <f>แขวง!F7+แขวง!F8+แขวง!F9+แขวง!F11+แขวง!F12+แขวง!F13</f>
        <v>2393.25</v>
      </c>
      <c r="G22" s="48">
        <f>แขวง!G7+แขวง!G8+แขวง!G9+แขวง!G11+แขวง!G12+แขวง!G13</f>
        <v>3515.1850000000004</v>
      </c>
      <c r="H22" s="48">
        <f>แขวง!H7+แขวง!H8+แขวง!H9+แขวง!H11+แขวง!H12+แขวง!H13</f>
        <v>0</v>
      </c>
      <c r="I22" s="48">
        <f>แขวง!I7+แขวง!I8+แขวง!I9+แขวง!I11+แขวง!I12+แขวง!I13</f>
        <v>0</v>
      </c>
      <c r="J22" s="48">
        <f>แขวง!J7+แขวง!J8+แขวง!J9+แขวง!J11+แขวง!J12+แขวง!J13</f>
        <v>2437.9890000000005</v>
      </c>
      <c r="K22" s="48">
        <f>แขวง!K7+แขวง!K8+แขวง!K9+แขวง!K11+แขวง!K12+แขวง!K13</f>
        <v>3643.2719999999999</v>
      </c>
      <c r="L22" s="156">
        <f>แขวง!L7+แขวง!L8+แขวง!L9+แขวง!L11+แขวง!L12+แขวง!L13</f>
        <v>0</v>
      </c>
      <c r="M22" s="156">
        <f>แขวง!M7+แขวง!M8+แขวง!M9+แขวง!M11+แขวง!M12+แขวง!M13</f>
        <v>0</v>
      </c>
      <c r="N22" s="156">
        <f>แขวง!N7+แขวง!N8+แขวง!N9+แขวง!N11+แขวง!N12+แขวง!N13</f>
        <v>26.276999999999997</v>
      </c>
      <c r="O22" s="156">
        <f>แขวง!O7+แขวง!O8+แขวง!O9+แขวง!O11+แขวง!O12+แขวง!O13</f>
        <v>28.040999999999997</v>
      </c>
      <c r="P22" s="156">
        <f>แขวง!P7+แขวง!P8+แขวง!P9+แขวง!P11+แขวง!P12+แขวง!P13</f>
        <v>0</v>
      </c>
      <c r="Q22" s="156">
        <f>แขวง!Q7+แขวง!Q8+แขวง!Q9+แขวง!Q11+แขวง!Q12+แขวง!Q13</f>
        <v>0</v>
      </c>
      <c r="R22" s="156">
        <f>แขวง!R7+แขวง!R8+แขวง!R9+แขวง!R11+แขวง!R12+แขวง!R13</f>
        <v>26.276999999999997</v>
      </c>
      <c r="S22" s="156">
        <f>แขวง!S7+แขวง!S8+แขวง!S9+แขวง!S11+แขวง!S12+แขวง!S13</f>
        <v>28.040999999999997</v>
      </c>
      <c r="T22" s="49">
        <f>[1]แขวงฯ!T7+[1]แขวงฯ!T8+[1]แขวงฯ!T9+[1]แขวงฯ!T11+[1]แขวงฯ!T12+[1]แขวงฯ!T13</f>
        <v>0</v>
      </c>
      <c r="U22" s="49">
        <f>[1]แขวงฯ!U7+[1]แขวงฯ!U8+[1]แขวงฯ!U9+[1]แขวงฯ!U11+[1]แขวงฯ!U12+[1]แขวงฯ!U13</f>
        <v>0</v>
      </c>
      <c r="V22" s="49">
        <f>[1]แขวงฯ!V7+[1]แขวงฯ!V8+[1]แขวงฯ!V9+[1]แขวงฯ!V11+[1]แขวงฯ!V12+[1]แขวงฯ!V13</f>
        <v>0</v>
      </c>
      <c r="W22" s="49">
        <f>[1]แขวงฯ!W7+[1]แขวงฯ!W8+[1]แขวงฯ!W9+[1]แขวงฯ!W11+[1]แขวงฯ!W12+[1]แขวงฯ!W13</f>
        <v>0</v>
      </c>
      <c r="X22" s="49">
        <f>[1]แขวงฯ!X7+[1]แขวงฯ!X8+[1]แขวงฯ!X9+[1]แขวงฯ!X11+[1]แขวงฯ!X12+[1]แขวงฯ!X13</f>
        <v>0</v>
      </c>
      <c r="Y22" s="49">
        <f>[1]แขวงฯ!Y7+[1]แขวงฯ!Y8+[1]แขวงฯ!Y9+[1]แขวงฯ!Y11+[1]แขวงฯ!Y12+[1]แขวงฯ!Y13</f>
        <v>0</v>
      </c>
      <c r="Z22" s="49">
        <f>[1]แขวงฯ!Z7+[1]แขวงฯ!Z8+[1]แขวงฯ!Z9+[1]แขวงฯ!Z11+[1]แขวงฯ!Z12+[1]แขวงฯ!Z13</f>
        <v>0</v>
      </c>
      <c r="AA22" s="49">
        <f>[1]แขวงฯ!AA7+[1]แขวงฯ!AA8+[1]แขวงฯ!AA9+[1]แขวงฯ!AA11+[1]แขวงฯ!AA12+[1]แขวงฯ!AA13</f>
        <v>0</v>
      </c>
      <c r="AB22" s="163">
        <f t="shared" si="12"/>
        <v>44.739000000000004</v>
      </c>
      <c r="AC22" s="163">
        <f t="shared" si="13"/>
        <v>128.08699999999999</v>
      </c>
      <c r="AD22" s="165">
        <f t="shared" si="14"/>
        <v>2419.527</v>
      </c>
      <c r="AE22" s="164">
        <f t="shared" si="7"/>
        <v>3543.2260000000006</v>
      </c>
      <c r="AF22" s="165">
        <f t="shared" si="15"/>
        <v>0</v>
      </c>
      <c r="AG22" s="165">
        <f t="shared" si="16"/>
        <v>0</v>
      </c>
      <c r="AH22" s="165">
        <f t="shared" si="17"/>
        <v>2464.2660000000001</v>
      </c>
      <c r="AI22" s="165">
        <f t="shared" si="18"/>
        <v>3671.3130000000006</v>
      </c>
    </row>
    <row r="23" spans="2:101" s="33" customFormat="1" x14ac:dyDescent="0.55000000000000004">
      <c r="B23" s="50" t="s">
        <v>230</v>
      </c>
      <c r="C23" s="51"/>
      <c r="D23" s="52">
        <f>SUM(D5:D22)</f>
        <v>3026.0300000000007</v>
      </c>
      <c r="E23" s="52">
        <f t="shared" ref="E23:BP23" si="19">SUM(E5:E22)</f>
        <v>8412.3130000000001</v>
      </c>
      <c r="F23" s="52">
        <f t="shared" si="19"/>
        <v>47560.626999999993</v>
      </c>
      <c r="G23" s="52">
        <f t="shared" si="19"/>
        <v>68452.089499999987</v>
      </c>
      <c r="H23" s="52">
        <f t="shared" si="19"/>
        <v>45.259</v>
      </c>
      <c r="I23" s="52">
        <f t="shared" si="19"/>
        <v>45.259</v>
      </c>
      <c r="J23" s="52">
        <f t="shared" si="19"/>
        <v>50631.916000000005</v>
      </c>
      <c r="K23" s="52">
        <f t="shared" si="19"/>
        <v>76909.661499999987</v>
      </c>
      <c r="L23" s="53">
        <f t="shared" si="19"/>
        <v>152.10000000000005</v>
      </c>
      <c r="M23" s="53">
        <f t="shared" si="19"/>
        <v>381.67700000000002</v>
      </c>
      <c r="N23" s="53">
        <f t="shared" si="19"/>
        <v>1201.2639999999999</v>
      </c>
      <c r="O23" s="53">
        <f t="shared" si="19"/>
        <v>1681.7759999999996</v>
      </c>
      <c r="P23" s="53">
        <f t="shared" si="19"/>
        <v>0</v>
      </c>
      <c r="Q23" s="53">
        <f t="shared" si="19"/>
        <v>0</v>
      </c>
      <c r="R23" s="53">
        <f t="shared" si="19"/>
        <v>1353.364</v>
      </c>
      <c r="S23" s="53">
        <f t="shared" si="19"/>
        <v>2063.4530000000004</v>
      </c>
      <c r="T23" s="54">
        <f t="shared" si="19"/>
        <v>0</v>
      </c>
      <c r="U23" s="54">
        <f t="shared" si="19"/>
        <v>0</v>
      </c>
      <c r="V23" s="54">
        <f t="shared" si="19"/>
        <v>0</v>
      </c>
      <c r="W23" s="54">
        <f t="shared" si="19"/>
        <v>0</v>
      </c>
      <c r="X23" s="54">
        <f t="shared" si="19"/>
        <v>0</v>
      </c>
      <c r="Y23" s="54">
        <f t="shared" si="19"/>
        <v>0</v>
      </c>
      <c r="Z23" s="54">
        <f t="shared" si="19"/>
        <v>0</v>
      </c>
      <c r="AA23" s="54">
        <f t="shared" si="19"/>
        <v>0</v>
      </c>
      <c r="AB23" s="166">
        <f t="shared" si="19"/>
        <v>3178.13</v>
      </c>
      <c r="AC23" s="166">
        <f t="shared" si="19"/>
        <v>8793.989999999998</v>
      </c>
      <c r="AD23" s="166">
        <f t="shared" si="19"/>
        <v>48761.890999999989</v>
      </c>
      <c r="AE23" s="166">
        <f t="shared" si="19"/>
        <v>70133.865499999985</v>
      </c>
      <c r="AF23" s="166">
        <f t="shared" si="19"/>
        <v>45.259</v>
      </c>
      <c r="AG23" s="166">
        <f t="shared" si="19"/>
        <v>45.259</v>
      </c>
      <c r="AH23" s="166">
        <f t="shared" si="19"/>
        <v>51985.279999999999</v>
      </c>
      <c r="AI23" s="167">
        <f t="shared" si="19"/>
        <v>78973.114499999996</v>
      </c>
      <c r="AJ23" s="33">
        <f t="shared" si="19"/>
        <v>614.56299999999999</v>
      </c>
      <c r="AK23" s="33">
        <f t="shared" si="19"/>
        <v>29.381</v>
      </c>
      <c r="AL23" s="33">
        <f t="shared" si="19"/>
        <v>0</v>
      </c>
      <c r="AM23" s="33">
        <f t="shared" si="19"/>
        <v>1772.5219999999997</v>
      </c>
      <c r="AN23" s="33">
        <f t="shared" si="19"/>
        <v>60.397999999999996</v>
      </c>
      <c r="AO23" s="33">
        <f t="shared" si="19"/>
        <v>0</v>
      </c>
      <c r="AP23" s="33">
        <f t="shared" si="19"/>
        <v>0</v>
      </c>
      <c r="AQ23" s="33">
        <f t="shared" si="19"/>
        <v>0</v>
      </c>
      <c r="AR23" s="33">
        <f t="shared" si="19"/>
        <v>0</v>
      </c>
      <c r="AS23" s="33">
        <f t="shared" si="19"/>
        <v>0</v>
      </c>
      <c r="AT23" s="33">
        <f t="shared" si="19"/>
        <v>0</v>
      </c>
      <c r="AU23" s="33">
        <f t="shared" si="19"/>
        <v>0</v>
      </c>
      <c r="AV23" s="33">
        <f t="shared" si="19"/>
        <v>247.71699999999998</v>
      </c>
      <c r="AW23" s="33">
        <f t="shared" si="19"/>
        <v>13.084999999999999</v>
      </c>
      <c r="AX23" s="33">
        <f t="shared" si="19"/>
        <v>0</v>
      </c>
      <c r="AY23" s="33">
        <f t="shared" si="19"/>
        <v>247.71699999999998</v>
      </c>
      <c r="AZ23" s="33">
        <f t="shared" si="19"/>
        <v>13.084999999999999</v>
      </c>
      <c r="BA23" s="33">
        <f t="shared" si="19"/>
        <v>0</v>
      </c>
      <c r="BB23" s="33">
        <f t="shared" si="19"/>
        <v>547.19900000000007</v>
      </c>
      <c r="BC23" s="33">
        <f t="shared" si="19"/>
        <v>76.415000000000006</v>
      </c>
      <c r="BD23" s="33">
        <f t="shared" si="19"/>
        <v>0</v>
      </c>
      <c r="BE23" s="33">
        <f t="shared" si="19"/>
        <v>549.19900000000007</v>
      </c>
      <c r="BF23" s="33">
        <f t="shared" si="19"/>
        <v>76.415000000000006</v>
      </c>
      <c r="BG23" s="33">
        <f t="shared" si="19"/>
        <v>0</v>
      </c>
      <c r="BH23" s="33">
        <f t="shared" si="19"/>
        <v>201.72400000000002</v>
      </c>
      <c r="BI23" s="33">
        <f t="shared" si="19"/>
        <v>9.1739999999999995</v>
      </c>
      <c r="BJ23" s="33">
        <f t="shared" si="19"/>
        <v>0</v>
      </c>
      <c r="BK23" s="33">
        <f t="shared" si="19"/>
        <v>201.72400000000002</v>
      </c>
      <c r="BL23" s="33">
        <f t="shared" si="19"/>
        <v>9.1739999999999995</v>
      </c>
      <c r="BM23" s="33">
        <f t="shared" si="19"/>
        <v>0</v>
      </c>
      <c r="BN23" s="33">
        <f t="shared" si="19"/>
        <v>3.4499999999999997</v>
      </c>
      <c r="BO23" s="33">
        <f t="shared" si="19"/>
        <v>2</v>
      </c>
      <c r="BP23" s="33">
        <f t="shared" si="19"/>
        <v>0</v>
      </c>
      <c r="BQ23" s="33">
        <f t="shared" ref="BQ23:CW23" si="20">SUM(BQ5:BQ22)</f>
        <v>3.4499999999999997</v>
      </c>
      <c r="BR23" s="33">
        <f t="shared" si="20"/>
        <v>2</v>
      </c>
      <c r="BS23" s="33">
        <f t="shared" si="20"/>
        <v>0</v>
      </c>
      <c r="BT23" s="33">
        <f t="shared" si="20"/>
        <v>17.141999999999999</v>
      </c>
      <c r="BU23" s="33">
        <f t="shared" si="20"/>
        <v>0</v>
      </c>
      <c r="BV23" s="33">
        <f t="shared" si="20"/>
        <v>0</v>
      </c>
      <c r="BW23" s="33">
        <f t="shared" si="20"/>
        <v>21.881999999999998</v>
      </c>
      <c r="BX23" s="33">
        <f t="shared" si="20"/>
        <v>0</v>
      </c>
      <c r="BY23" s="33">
        <f t="shared" si="20"/>
        <v>0</v>
      </c>
      <c r="BZ23" s="33">
        <f t="shared" si="20"/>
        <v>10148.178000000002</v>
      </c>
      <c r="CA23" s="33">
        <f t="shared" si="20"/>
        <v>315.53300000000002</v>
      </c>
      <c r="CB23" s="33">
        <f t="shared" si="20"/>
        <v>0</v>
      </c>
      <c r="CC23" s="33">
        <f t="shared" si="20"/>
        <v>15121.34</v>
      </c>
      <c r="CD23" s="33">
        <f t="shared" si="20"/>
        <v>423.53800000000001</v>
      </c>
      <c r="CE23" s="33">
        <f t="shared" si="20"/>
        <v>0</v>
      </c>
      <c r="CF23" s="33">
        <f t="shared" si="20"/>
        <v>57.300999999999995</v>
      </c>
      <c r="CG23" s="33">
        <f t="shared" si="20"/>
        <v>0</v>
      </c>
      <c r="CH23" s="33">
        <f t="shared" si="20"/>
        <v>0</v>
      </c>
      <c r="CI23" s="33">
        <f t="shared" si="20"/>
        <v>122.38100000000001</v>
      </c>
      <c r="CJ23" s="33">
        <f t="shared" si="20"/>
        <v>0</v>
      </c>
      <c r="CK23" s="33">
        <f t="shared" si="20"/>
        <v>0</v>
      </c>
      <c r="CL23" s="33">
        <f t="shared" si="20"/>
        <v>8.8130000000000006</v>
      </c>
      <c r="CM23" s="33">
        <f t="shared" si="20"/>
        <v>0</v>
      </c>
      <c r="CN23" s="33">
        <f t="shared" si="20"/>
        <v>0</v>
      </c>
      <c r="CO23" s="33">
        <f t="shared" si="20"/>
        <v>8.8130000000000006</v>
      </c>
      <c r="CP23" s="33">
        <f t="shared" si="20"/>
        <v>0</v>
      </c>
      <c r="CQ23" s="33">
        <f t="shared" si="20"/>
        <v>0</v>
      </c>
      <c r="CR23" s="33">
        <f t="shared" si="20"/>
        <v>0</v>
      </c>
      <c r="CS23" s="33">
        <f t="shared" si="20"/>
        <v>0</v>
      </c>
      <c r="CT23" s="33">
        <f t="shared" si="20"/>
        <v>0</v>
      </c>
      <c r="CU23" s="33">
        <f t="shared" si="20"/>
        <v>0</v>
      </c>
      <c r="CV23" s="33">
        <f t="shared" si="20"/>
        <v>0</v>
      </c>
      <c r="CW23" s="33">
        <f t="shared" si="20"/>
        <v>0</v>
      </c>
    </row>
    <row r="24" spans="2:101" x14ac:dyDescent="0.55000000000000004">
      <c r="B24" s="55" t="s">
        <v>266</v>
      </c>
      <c r="D24" s="56">
        <f>แขวง!D6</f>
        <v>91.249000000000009</v>
      </c>
      <c r="E24" s="56">
        <f>แขวง!E6</f>
        <v>258.22500000000002</v>
      </c>
      <c r="F24" s="56">
        <f>แขวง!F6</f>
        <v>295.75300000000004</v>
      </c>
      <c r="G24" s="56">
        <f>แขวง!G6</f>
        <v>908.9340000000002</v>
      </c>
      <c r="H24" s="56">
        <f>แขวง!H6</f>
        <v>0</v>
      </c>
      <c r="I24" s="56">
        <f>แขวง!I6</f>
        <v>0</v>
      </c>
      <c r="J24" s="56">
        <f>แขวง!J6</f>
        <v>387.00200000000007</v>
      </c>
      <c r="K24" s="56">
        <f>แขวง!K6</f>
        <v>1167.1590000000001</v>
      </c>
      <c r="L24" s="157">
        <f>แขวง!L6</f>
        <v>8.0909999999999993</v>
      </c>
      <c r="M24" s="157">
        <f>แขวง!M6</f>
        <v>33.823999999999998</v>
      </c>
      <c r="N24" s="157">
        <f>แขวง!N6</f>
        <v>0</v>
      </c>
      <c r="O24" s="157">
        <f>แขวง!O6</f>
        <v>0</v>
      </c>
      <c r="P24" s="157">
        <f>แขวง!P6</f>
        <v>0</v>
      </c>
      <c r="Q24" s="157">
        <f>แขวง!Q6</f>
        <v>0</v>
      </c>
      <c r="R24" s="157">
        <f>แขวง!R6</f>
        <v>8.0909999999999993</v>
      </c>
      <c r="S24" s="157">
        <f>แขวง!S6</f>
        <v>33.823999999999998</v>
      </c>
      <c r="T24" s="57">
        <f>[1]แขวงฯ!T6</f>
        <v>0</v>
      </c>
      <c r="U24" s="57">
        <f>[1]แขวงฯ!U6</f>
        <v>0</v>
      </c>
      <c r="V24" s="57">
        <f>[1]แขวงฯ!V6</f>
        <v>0</v>
      </c>
      <c r="W24" s="57">
        <f>[1]แขวงฯ!W6</f>
        <v>0</v>
      </c>
      <c r="X24" s="57">
        <f>[1]แขวงฯ!X6</f>
        <v>0</v>
      </c>
      <c r="Y24" s="57">
        <f>[1]แขวงฯ!Y6</f>
        <v>0</v>
      </c>
      <c r="Z24" s="57">
        <f>[1]แขวงฯ!Z6</f>
        <v>0</v>
      </c>
      <c r="AA24" s="57">
        <f>[1]แขวงฯ!AA6</f>
        <v>0</v>
      </c>
      <c r="AB24" s="168">
        <f>D24+L24</f>
        <v>99.34</v>
      </c>
      <c r="AC24" s="168">
        <f>E24+M24</f>
        <v>292.04900000000004</v>
      </c>
      <c r="AD24" s="168">
        <f>F24+N24</f>
        <v>295.75300000000004</v>
      </c>
      <c r="AE24" s="168">
        <f>G24+O24</f>
        <v>908.9340000000002</v>
      </c>
      <c r="AF24" s="168">
        <f>[1]แขวงฯ!AF6</f>
        <v>0</v>
      </c>
      <c r="AG24" s="168">
        <f>[1]แขวงฯ!AG6</f>
        <v>0</v>
      </c>
      <c r="AH24" s="168">
        <f>AB24+AD24+AF24</f>
        <v>395.09300000000007</v>
      </c>
      <c r="AI24" s="169">
        <f>AC24+AE24+AG24</f>
        <v>1200.9830000000002</v>
      </c>
      <c r="AJ24" s="34">
        <f>[1]แขวงฯ!AJ6</f>
        <v>66.171000000000006</v>
      </c>
      <c r="AK24" s="34">
        <f>[1]แขวงฯ!AK6</f>
        <v>8.0909999999999993</v>
      </c>
      <c r="AL24" s="34">
        <f>[1]แขวงฯ!AL6</f>
        <v>0</v>
      </c>
      <c r="AM24" s="34">
        <f>[1]แขวงฯ!AM6</f>
        <v>200.86900000000003</v>
      </c>
      <c r="AN24" s="34">
        <f>[1]แขวงฯ!AN6</f>
        <v>33.823999999999991</v>
      </c>
      <c r="AO24" s="34">
        <f>[1]แขวงฯ!AO6</f>
        <v>0</v>
      </c>
      <c r="AP24" s="34">
        <f>[1]แขวงฯ!AP6</f>
        <v>0</v>
      </c>
      <c r="AQ24" s="34">
        <f>[1]แขวงฯ!AQ6</f>
        <v>0</v>
      </c>
      <c r="AR24" s="34">
        <f>[1]แขวงฯ!AR6</f>
        <v>0</v>
      </c>
      <c r="AS24" s="34">
        <f>[1]แขวงฯ!AS6</f>
        <v>0</v>
      </c>
      <c r="AT24" s="34">
        <f>[1]แขวงฯ!AT6</f>
        <v>0</v>
      </c>
      <c r="AU24" s="34">
        <f>[1]แขวงฯ!AU6</f>
        <v>0</v>
      </c>
      <c r="AV24" s="34">
        <f>[1]แขวงฯ!AV6</f>
        <v>0</v>
      </c>
      <c r="AW24" s="34">
        <f>[1]แขวงฯ!AW6</f>
        <v>0</v>
      </c>
      <c r="AX24" s="34">
        <f>[1]แขวงฯ!AX6</f>
        <v>0</v>
      </c>
      <c r="AY24" s="34">
        <f>[1]แขวงฯ!AY6</f>
        <v>0</v>
      </c>
      <c r="AZ24" s="34">
        <f>[1]แขวงฯ!AZ6</f>
        <v>0</v>
      </c>
      <c r="BA24" s="34">
        <f>[1]แขวงฯ!BA6</f>
        <v>0</v>
      </c>
      <c r="BB24" s="34">
        <f>[1]แขวงฯ!BB6</f>
        <v>0</v>
      </c>
      <c r="BC24" s="34">
        <f>[1]แขวงฯ!BC6</f>
        <v>0</v>
      </c>
      <c r="BD24" s="34">
        <f>[1]แขวงฯ!BD6</f>
        <v>0</v>
      </c>
      <c r="BE24" s="34">
        <f>[1]แขวงฯ!BE6</f>
        <v>0</v>
      </c>
      <c r="BF24" s="34">
        <f>[1]แขวงฯ!BF6</f>
        <v>0</v>
      </c>
      <c r="BG24" s="34">
        <f>[1]แขวงฯ!BG6</f>
        <v>0</v>
      </c>
      <c r="BH24" s="34">
        <f>[1]แขวงฯ!BH6</f>
        <v>0</v>
      </c>
      <c r="BI24" s="34">
        <f>[1]แขวงฯ!BI6</f>
        <v>0</v>
      </c>
      <c r="BJ24" s="34">
        <f>[1]แขวงฯ!BJ6</f>
        <v>0</v>
      </c>
      <c r="BK24" s="34">
        <f>[1]แขวงฯ!BK6</f>
        <v>0</v>
      </c>
      <c r="BL24" s="34">
        <f>[1]แขวงฯ!BL6</f>
        <v>0</v>
      </c>
      <c r="BM24" s="34">
        <f>[1]แขวงฯ!BM6</f>
        <v>0</v>
      </c>
      <c r="BN24" s="34">
        <f>[1]แขวงฯ!BN6</f>
        <v>0</v>
      </c>
      <c r="BO24" s="34">
        <f>[1]แขวงฯ!BO6</f>
        <v>0</v>
      </c>
      <c r="BP24" s="34">
        <f>[1]แขวงฯ!BP6</f>
        <v>0</v>
      </c>
      <c r="BQ24" s="34">
        <f>[1]แขวงฯ!BQ6</f>
        <v>0</v>
      </c>
      <c r="BR24" s="34">
        <f>[1]แขวงฯ!BR6</f>
        <v>0</v>
      </c>
      <c r="BS24" s="34">
        <f>[1]แขวงฯ!BS6</f>
        <v>0</v>
      </c>
      <c r="BT24" s="34">
        <f>[1]แขวงฯ!BT6</f>
        <v>0</v>
      </c>
      <c r="BU24" s="34">
        <f>[1]แขวงฯ!BU6</f>
        <v>0</v>
      </c>
      <c r="BV24" s="34">
        <f>[1]แขวงฯ!BV6</f>
        <v>0</v>
      </c>
      <c r="BW24" s="34">
        <f>[1]แขวงฯ!BW6</f>
        <v>0</v>
      </c>
      <c r="BX24" s="34">
        <f>[1]แขวงฯ!BX6</f>
        <v>0</v>
      </c>
      <c r="BY24" s="34">
        <f>[1]แขวงฯ!BY6</f>
        <v>0</v>
      </c>
      <c r="BZ24" s="34">
        <f>[1]แขวงฯ!BZ6</f>
        <v>218.48100000000002</v>
      </c>
      <c r="CA24" s="34">
        <f>[1]แขวงฯ!CA6</f>
        <v>0</v>
      </c>
      <c r="CB24" s="34">
        <f>[1]แขวงฯ!CB6</f>
        <v>0</v>
      </c>
      <c r="CC24" s="34">
        <f>[1]แขวงฯ!CC6</f>
        <v>786.13700000000006</v>
      </c>
      <c r="CD24" s="34">
        <f>[1]แขวงฯ!CD6</f>
        <v>0</v>
      </c>
      <c r="CE24" s="34">
        <f>[1]แขวงฯ!CE6</f>
        <v>0</v>
      </c>
      <c r="CF24" s="34">
        <f>[1]แขวงฯ!CF6</f>
        <v>0</v>
      </c>
      <c r="CG24" s="34">
        <f>[1]แขวงฯ!CG6</f>
        <v>0</v>
      </c>
      <c r="CH24" s="34">
        <f>[1]แขวงฯ!CH6</f>
        <v>0</v>
      </c>
      <c r="CI24" s="34">
        <f>[1]แขวงฯ!CI6</f>
        <v>0</v>
      </c>
      <c r="CJ24" s="34">
        <f>[1]แขวงฯ!CJ6</f>
        <v>0</v>
      </c>
      <c r="CK24" s="34">
        <f>[1]แขวงฯ!CK6</f>
        <v>0</v>
      </c>
      <c r="CL24" s="34">
        <f>[1]แขวงฯ!CL6</f>
        <v>0</v>
      </c>
      <c r="CM24" s="34">
        <f>[1]แขวงฯ!CM6</f>
        <v>0</v>
      </c>
      <c r="CN24" s="34">
        <f>[1]แขวงฯ!CN6</f>
        <v>0</v>
      </c>
      <c r="CO24" s="34">
        <f>[1]แขวงฯ!CO6</f>
        <v>0</v>
      </c>
      <c r="CP24" s="34">
        <f>[1]แขวงฯ!CP6</f>
        <v>0</v>
      </c>
      <c r="CQ24" s="34">
        <f>[1]แขวงฯ!CQ6</f>
        <v>0</v>
      </c>
      <c r="CR24" s="34">
        <f>[1]แขวงฯ!CR6</f>
        <v>0</v>
      </c>
      <c r="CS24" s="34">
        <f>[1]แขวงฯ!CS6</f>
        <v>0</v>
      </c>
      <c r="CT24" s="34">
        <f>[1]แขวงฯ!CT6</f>
        <v>0</v>
      </c>
      <c r="CU24" s="34">
        <f>[1]แขวงฯ!CU6</f>
        <v>0</v>
      </c>
      <c r="CV24" s="34">
        <f>[1]แขวงฯ!CV6</f>
        <v>0</v>
      </c>
      <c r="CW24" s="34">
        <f>[1]แขวงฯ!CW6</f>
        <v>0</v>
      </c>
    </row>
    <row r="25" spans="2:101" s="33" customFormat="1" x14ac:dyDescent="0.55000000000000004">
      <c r="B25" s="50" t="s">
        <v>267</v>
      </c>
      <c r="D25" s="58">
        <f>D23+D24</f>
        <v>3117.2790000000005</v>
      </c>
      <c r="E25" s="58">
        <f t="shared" ref="E25:AI25" si="21">E23+E24</f>
        <v>8670.5380000000005</v>
      </c>
      <c r="F25" s="58">
        <f t="shared" si="21"/>
        <v>47856.37999999999</v>
      </c>
      <c r="G25" s="58">
        <f t="shared" si="21"/>
        <v>69361.023499999981</v>
      </c>
      <c r="H25" s="58">
        <f t="shared" si="21"/>
        <v>45.259</v>
      </c>
      <c r="I25" s="58">
        <f t="shared" si="21"/>
        <v>45.259</v>
      </c>
      <c r="J25" s="58">
        <f t="shared" si="21"/>
        <v>51018.918000000005</v>
      </c>
      <c r="K25" s="58">
        <f t="shared" si="21"/>
        <v>78076.820499999987</v>
      </c>
      <c r="L25" s="59">
        <f t="shared" si="21"/>
        <v>160.19100000000006</v>
      </c>
      <c r="M25" s="59">
        <f t="shared" si="21"/>
        <v>415.50100000000003</v>
      </c>
      <c r="N25" s="59">
        <f t="shared" si="21"/>
        <v>1201.2639999999999</v>
      </c>
      <c r="O25" s="59">
        <f t="shared" si="21"/>
        <v>1681.7759999999996</v>
      </c>
      <c r="P25" s="59">
        <f t="shared" si="21"/>
        <v>0</v>
      </c>
      <c r="Q25" s="59">
        <f t="shared" si="21"/>
        <v>0</v>
      </c>
      <c r="R25" s="59">
        <f t="shared" si="21"/>
        <v>1361.4549999999999</v>
      </c>
      <c r="S25" s="59">
        <f t="shared" si="21"/>
        <v>2097.2770000000005</v>
      </c>
      <c r="T25" s="60">
        <f t="shared" si="21"/>
        <v>0</v>
      </c>
      <c r="U25" s="60">
        <f t="shared" si="21"/>
        <v>0</v>
      </c>
      <c r="V25" s="60">
        <f t="shared" si="21"/>
        <v>0</v>
      </c>
      <c r="W25" s="60">
        <f t="shared" si="21"/>
        <v>0</v>
      </c>
      <c r="X25" s="60">
        <f t="shared" si="21"/>
        <v>0</v>
      </c>
      <c r="Y25" s="60">
        <f t="shared" si="21"/>
        <v>0</v>
      </c>
      <c r="Z25" s="60">
        <f t="shared" si="21"/>
        <v>0</v>
      </c>
      <c r="AA25" s="60">
        <f t="shared" si="21"/>
        <v>0</v>
      </c>
      <c r="AB25" s="170">
        <f t="shared" si="21"/>
        <v>3277.4700000000003</v>
      </c>
      <c r="AC25" s="170">
        <f t="shared" si="21"/>
        <v>9086.0389999999989</v>
      </c>
      <c r="AD25" s="170">
        <f t="shared" si="21"/>
        <v>49057.643999999986</v>
      </c>
      <c r="AE25" s="170">
        <f t="shared" si="21"/>
        <v>71042.799499999979</v>
      </c>
      <c r="AF25" s="170">
        <f t="shared" si="21"/>
        <v>45.259</v>
      </c>
      <c r="AG25" s="170">
        <f t="shared" si="21"/>
        <v>45.259</v>
      </c>
      <c r="AH25" s="170">
        <f t="shared" si="21"/>
        <v>52380.373</v>
      </c>
      <c r="AI25" s="170">
        <f t="shared" si="21"/>
        <v>80174.097500000003</v>
      </c>
    </row>
    <row r="26" spans="2:101" x14ac:dyDescent="0.55000000000000004">
      <c r="B26" s="50" t="s">
        <v>268</v>
      </c>
      <c r="D26" s="61">
        <f>แขวง!D5</f>
        <v>0</v>
      </c>
      <c r="E26" s="61">
        <f>แขวง!E5</f>
        <v>0</v>
      </c>
      <c r="F26" s="61">
        <f>แขวง!F5</f>
        <v>20.896999999999998</v>
      </c>
      <c r="G26" s="61">
        <f>แขวง!G5</f>
        <v>62.691000000000003</v>
      </c>
      <c r="H26" s="61">
        <f>แขวง!H5</f>
        <v>0</v>
      </c>
      <c r="I26" s="61">
        <f>แขวง!I5</f>
        <v>0</v>
      </c>
      <c r="J26" s="61">
        <f>แขวง!J5</f>
        <v>20.896999999999998</v>
      </c>
      <c r="K26" s="61">
        <f>แขวง!K5</f>
        <v>62.691000000000003</v>
      </c>
      <c r="L26" s="158">
        <f>แขวง!L5</f>
        <v>0</v>
      </c>
      <c r="M26" s="158">
        <f>แขวง!M5</f>
        <v>0</v>
      </c>
      <c r="N26" s="158">
        <f>แขวง!N5</f>
        <v>0</v>
      </c>
      <c r="O26" s="158">
        <f>แขวง!O5</f>
        <v>0</v>
      </c>
      <c r="P26" s="158">
        <f>แขวง!P5</f>
        <v>0</v>
      </c>
      <c r="Q26" s="158">
        <f>แขวง!Q5</f>
        <v>0</v>
      </c>
      <c r="R26" s="158">
        <f>แขวง!R5</f>
        <v>0</v>
      </c>
      <c r="S26" s="158">
        <f>แขวง!S5</f>
        <v>0</v>
      </c>
      <c r="T26" s="62">
        <f>[1]แขวงฯ!T5</f>
        <v>0</v>
      </c>
      <c r="U26" s="62">
        <f>[1]แขวงฯ!U5</f>
        <v>0</v>
      </c>
      <c r="V26" s="62">
        <f>[1]แขวงฯ!V5</f>
        <v>0</v>
      </c>
      <c r="W26" s="62">
        <f>[1]แขวงฯ!W5</f>
        <v>0</v>
      </c>
      <c r="X26" s="62">
        <f>[1]แขวงฯ!X5</f>
        <v>0</v>
      </c>
      <c r="Y26" s="62">
        <f>[1]แขวงฯ!Y5</f>
        <v>0</v>
      </c>
      <c r="Z26" s="62">
        <f>[1]แขวงฯ!Z5</f>
        <v>0</v>
      </c>
      <c r="AA26" s="62">
        <f>[1]แขวงฯ!AA5</f>
        <v>0</v>
      </c>
      <c r="AB26" s="171">
        <f>[1]แขวงฯ!AB5</f>
        <v>0</v>
      </c>
      <c r="AC26" s="171">
        <f>[1]แขวงฯ!AC5</f>
        <v>0</v>
      </c>
      <c r="AD26" s="171">
        <f>[1]แขวงฯ!AD5</f>
        <v>20.896999999999998</v>
      </c>
      <c r="AE26" s="171">
        <f>[1]แขวงฯ!AE5</f>
        <v>62.691000000000003</v>
      </c>
      <c r="AF26" s="171">
        <f>[1]แขวงฯ!AF5</f>
        <v>0</v>
      </c>
      <c r="AG26" s="171">
        <f>[1]แขวงฯ!AG5</f>
        <v>0</v>
      </c>
      <c r="AH26" s="171">
        <f>[1]แขวงฯ!AH5</f>
        <v>20.896999999999998</v>
      </c>
      <c r="AI26" s="172">
        <f>[1]แขวงฯ!AI5</f>
        <v>62.691000000000003</v>
      </c>
      <c r="AJ26" s="34">
        <f>[1]แขวงฯ!AJ5</f>
        <v>0</v>
      </c>
      <c r="AK26" s="34">
        <f>[1]แขวงฯ!AK5</f>
        <v>0</v>
      </c>
      <c r="AL26" s="34">
        <f>[1]แขวงฯ!AL5</f>
        <v>0</v>
      </c>
      <c r="AM26" s="34">
        <f>[1]แขวงฯ!AM5</f>
        <v>0</v>
      </c>
      <c r="AN26" s="34">
        <f>[1]แขวงฯ!AN5</f>
        <v>0</v>
      </c>
      <c r="AO26" s="34">
        <f>[1]แขวงฯ!AO5</f>
        <v>0</v>
      </c>
      <c r="AP26" s="34">
        <f>[1]แขวงฯ!AP5</f>
        <v>0</v>
      </c>
      <c r="AQ26" s="34">
        <f>[1]แขวงฯ!AQ5</f>
        <v>0</v>
      </c>
      <c r="AR26" s="34">
        <f>[1]แขวงฯ!AR5</f>
        <v>0</v>
      </c>
      <c r="AS26" s="34">
        <f>[1]แขวงฯ!AS5</f>
        <v>0</v>
      </c>
      <c r="AT26" s="34">
        <f>[1]แขวงฯ!AT5</f>
        <v>0</v>
      </c>
      <c r="AU26" s="34">
        <f>[1]แขวงฯ!AU5</f>
        <v>0</v>
      </c>
      <c r="AV26" s="34">
        <f>[1]แขวงฯ!AV5</f>
        <v>0</v>
      </c>
      <c r="AW26" s="34">
        <f>[1]แขวงฯ!AW5</f>
        <v>0</v>
      </c>
      <c r="AX26" s="34">
        <f>[1]แขวงฯ!AX5</f>
        <v>0</v>
      </c>
      <c r="AY26" s="34">
        <f>[1]แขวงฯ!AY5</f>
        <v>0</v>
      </c>
      <c r="AZ26" s="34">
        <f>[1]แขวงฯ!AZ5</f>
        <v>0</v>
      </c>
      <c r="BA26" s="34">
        <f>[1]แขวงฯ!BA5</f>
        <v>0</v>
      </c>
      <c r="BB26" s="34">
        <f>[1]แขวงฯ!BB5</f>
        <v>0</v>
      </c>
      <c r="BC26" s="34">
        <f>[1]แขวงฯ!BC5</f>
        <v>0</v>
      </c>
      <c r="BD26" s="34">
        <f>[1]แขวงฯ!BD5</f>
        <v>0</v>
      </c>
      <c r="BE26" s="34">
        <f>[1]แขวงฯ!BE5</f>
        <v>0</v>
      </c>
      <c r="BF26" s="34">
        <f>[1]แขวงฯ!BF5</f>
        <v>0</v>
      </c>
      <c r="BG26" s="34">
        <f>[1]แขวงฯ!BG5</f>
        <v>0</v>
      </c>
      <c r="BH26" s="34">
        <f>[1]แขวงฯ!BH5</f>
        <v>0</v>
      </c>
      <c r="BI26" s="34">
        <f>[1]แขวงฯ!BI5</f>
        <v>0</v>
      </c>
      <c r="BJ26" s="34">
        <f>[1]แขวงฯ!BJ5</f>
        <v>0</v>
      </c>
      <c r="BK26" s="34">
        <f>[1]แขวงฯ!BK5</f>
        <v>0</v>
      </c>
      <c r="BL26" s="34">
        <f>[1]แขวงฯ!BL5</f>
        <v>0</v>
      </c>
      <c r="BM26" s="34">
        <f>[1]แขวงฯ!BM5</f>
        <v>0</v>
      </c>
      <c r="BN26" s="34">
        <f>[1]แขวงฯ!BN5</f>
        <v>0</v>
      </c>
      <c r="BO26" s="34">
        <f>[1]แขวงฯ!BO5</f>
        <v>0</v>
      </c>
      <c r="BP26" s="34">
        <f>[1]แขวงฯ!BP5</f>
        <v>0</v>
      </c>
      <c r="BQ26" s="34">
        <f>[1]แขวงฯ!BQ5</f>
        <v>0</v>
      </c>
      <c r="BR26" s="34">
        <f>[1]แขวงฯ!BR5</f>
        <v>0</v>
      </c>
      <c r="BS26" s="34">
        <f>[1]แขวงฯ!BS5</f>
        <v>0</v>
      </c>
      <c r="BT26" s="34">
        <f>[1]แขวงฯ!BT5</f>
        <v>0</v>
      </c>
      <c r="BU26" s="34">
        <f>[1]แขวงฯ!BU5</f>
        <v>0</v>
      </c>
      <c r="BV26" s="34">
        <f>[1]แขวงฯ!BV5</f>
        <v>0</v>
      </c>
      <c r="BW26" s="34">
        <f>[1]แขวงฯ!BW5</f>
        <v>0</v>
      </c>
      <c r="BX26" s="34">
        <f>[1]แขวงฯ!BX5</f>
        <v>0</v>
      </c>
      <c r="BY26" s="34">
        <f>[1]แขวงฯ!BY5</f>
        <v>0</v>
      </c>
      <c r="BZ26" s="34">
        <f>[1]แขวงฯ!BZ5</f>
        <v>20.896999999999998</v>
      </c>
      <c r="CA26" s="34">
        <f>[1]แขวงฯ!CA5</f>
        <v>0</v>
      </c>
      <c r="CB26" s="34">
        <f>[1]แขวงฯ!CB5</f>
        <v>0</v>
      </c>
      <c r="CC26" s="34">
        <f>[1]แขวงฯ!CC5</f>
        <v>62.691000000000003</v>
      </c>
      <c r="CD26" s="34">
        <f>[1]แขวงฯ!CD5</f>
        <v>0</v>
      </c>
      <c r="CE26" s="34">
        <f>[1]แขวงฯ!CE5</f>
        <v>0</v>
      </c>
      <c r="CF26" s="34">
        <f>[1]แขวงฯ!CF5</f>
        <v>0</v>
      </c>
      <c r="CG26" s="34">
        <f>[1]แขวงฯ!CG5</f>
        <v>0</v>
      </c>
      <c r="CH26" s="34">
        <f>[1]แขวงฯ!CH5</f>
        <v>0</v>
      </c>
      <c r="CI26" s="34">
        <f>[1]แขวงฯ!CI5</f>
        <v>0</v>
      </c>
      <c r="CJ26" s="34">
        <f>[1]แขวงฯ!CJ5</f>
        <v>0</v>
      </c>
      <c r="CK26" s="34">
        <f>[1]แขวงฯ!CK5</f>
        <v>0</v>
      </c>
      <c r="CL26" s="34">
        <f>[1]แขวงฯ!CL5</f>
        <v>0</v>
      </c>
      <c r="CM26" s="34">
        <f>[1]แขวงฯ!CM5</f>
        <v>0</v>
      </c>
      <c r="CN26" s="34">
        <f>[1]แขวงฯ!CN5</f>
        <v>0</v>
      </c>
      <c r="CO26" s="34">
        <f>[1]แขวงฯ!CO5</f>
        <v>0</v>
      </c>
      <c r="CP26" s="34">
        <f>[1]แขวงฯ!CP5</f>
        <v>0</v>
      </c>
      <c r="CQ26" s="34">
        <f>[1]แขวงฯ!CQ5</f>
        <v>0</v>
      </c>
      <c r="CR26" s="34">
        <f>[1]แขวงฯ!CR5</f>
        <v>0</v>
      </c>
      <c r="CS26" s="34">
        <f>[1]แขวงฯ!CS5</f>
        <v>0</v>
      </c>
      <c r="CT26" s="34">
        <f>[1]แขวงฯ!CT5</f>
        <v>0</v>
      </c>
      <c r="CU26" s="34">
        <f>[1]แขวงฯ!CU5</f>
        <v>0</v>
      </c>
      <c r="CV26" s="34">
        <f>[1]แขวงฯ!CV5</f>
        <v>0</v>
      </c>
      <c r="CW26" s="34">
        <f>[1]แขวงฯ!CW5</f>
        <v>0</v>
      </c>
    </row>
    <row r="27" spans="2:101" s="33" customFormat="1" x14ac:dyDescent="0.55000000000000004">
      <c r="B27" s="50" t="s">
        <v>267</v>
      </c>
      <c r="D27" s="63">
        <f>D25+D26</f>
        <v>3117.2790000000005</v>
      </c>
      <c r="E27" s="63">
        <f t="shared" ref="E27:BP27" si="22">E25+E26</f>
        <v>8670.5380000000005</v>
      </c>
      <c r="F27" s="63">
        <f t="shared" si="22"/>
        <v>47877.276999999987</v>
      </c>
      <c r="G27" s="63">
        <f t="shared" si="22"/>
        <v>69423.714499999987</v>
      </c>
      <c r="H27" s="63">
        <f t="shared" si="22"/>
        <v>45.259</v>
      </c>
      <c r="I27" s="63">
        <f t="shared" si="22"/>
        <v>45.259</v>
      </c>
      <c r="J27" s="63">
        <f t="shared" si="22"/>
        <v>51039.815000000002</v>
      </c>
      <c r="K27" s="63">
        <f t="shared" si="22"/>
        <v>78139.511499999993</v>
      </c>
      <c r="L27" s="64">
        <f t="shared" si="22"/>
        <v>160.19100000000006</v>
      </c>
      <c r="M27" s="64">
        <f t="shared" si="22"/>
        <v>415.50100000000003</v>
      </c>
      <c r="N27" s="64">
        <f t="shared" si="22"/>
        <v>1201.2639999999999</v>
      </c>
      <c r="O27" s="64">
        <f t="shared" si="22"/>
        <v>1681.7759999999996</v>
      </c>
      <c r="P27" s="64">
        <f t="shared" si="22"/>
        <v>0</v>
      </c>
      <c r="Q27" s="64">
        <f t="shared" si="22"/>
        <v>0</v>
      </c>
      <c r="R27" s="64">
        <f t="shared" si="22"/>
        <v>1361.4549999999999</v>
      </c>
      <c r="S27" s="64">
        <f>S25+S26</f>
        <v>2097.2770000000005</v>
      </c>
      <c r="T27" s="65">
        <f t="shared" si="22"/>
        <v>0</v>
      </c>
      <c r="U27" s="65">
        <f t="shared" si="22"/>
        <v>0</v>
      </c>
      <c r="V27" s="65">
        <f t="shared" si="22"/>
        <v>0</v>
      </c>
      <c r="W27" s="65">
        <f t="shared" si="22"/>
        <v>0</v>
      </c>
      <c r="X27" s="65">
        <f t="shared" si="22"/>
        <v>0</v>
      </c>
      <c r="Y27" s="65">
        <f t="shared" si="22"/>
        <v>0</v>
      </c>
      <c r="Z27" s="65">
        <f t="shared" si="22"/>
        <v>0</v>
      </c>
      <c r="AA27" s="65">
        <f t="shared" si="22"/>
        <v>0</v>
      </c>
      <c r="AB27" s="173">
        <f>AB25+AB26</f>
        <v>3277.4700000000003</v>
      </c>
      <c r="AC27" s="173">
        <f t="shared" si="22"/>
        <v>9086.0389999999989</v>
      </c>
      <c r="AD27" s="173">
        <f t="shared" si="22"/>
        <v>49078.540999999983</v>
      </c>
      <c r="AE27" s="173">
        <f t="shared" si="22"/>
        <v>71105.490499999985</v>
      </c>
      <c r="AF27" s="173">
        <f t="shared" si="22"/>
        <v>45.259</v>
      </c>
      <c r="AG27" s="173">
        <f t="shared" si="22"/>
        <v>45.259</v>
      </c>
      <c r="AH27" s="173">
        <f t="shared" si="22"/>
        <v>52401.27</v>
      </c>
      <c r="AI27" s="173">
        <f t="shared" si="22"/>
        <v>80236.78850000001</v>
      </c>
      <c r="AJ27" s="33">
        <f t="shared" si="22"/>
        <v>0</v>
      </c>
      <c r="AK27" s="33">
        <f t="shared" si="22"/>
        <v>0</v>
      </c>
      <c r="AL27" s="33">
        <f t="shared" si="22"/>
        <v>0</v>
      </c>
      <c r="AM27" s="33">
        <f t="shared" si="22"/>
        <v>0</v>
      </c>
      <c r="AN27" s="33">
        <f t="shared" si="22"/>
        <v>0</v>
      </c>
      <c r="AO27" s="33">
        <f t="shared" si="22"/>
        <v>0</v>
      </c>
      <c r="AP27" s="33">
        <f t="shared" si="22"/>
        <v>0</v>
      </c>
      <c r="AQ27" s="33">
        <f t="shared" si="22"/>
        <v>0</v>
      </c>
      <c r="AR27" s="33">
        <f t="shared" si="22"/>
        <v>0</v>
      </c>
      <c r="AS27" s="33">
        <f t="shared" si="22"/>
        <v>0</v>
      </c>
      <c r="AT27" s="33">
        <f t="shared" si="22"/>
        <v>0</v>
      </c>
      <c r="AU27" s="33">
        <f t="shared" si="22"/>
        <v>0</v>
      </c>
      <c r="AV27" s="33">
        <f t="shared" si="22"/>
        <v>0</v>
      </c>
      <c r="AW27" s="33">
        <f t="shared" si="22"/>
        <v>0</v>
      </c>
      <c r="AX27" s="33">
        <f t="shared" si="22"/>
        <v>0</v>
      </c>
      <c r="AY27" s="33">
        <f t="shared" si="22"/>
        <v>0</v>
      </c>
      <c r="AZ27" s="33">
        <f t="shared" si="22"/>
        <v>0</v>
      </c>
      <c r="BA27" s="33">
        <f t="shared" si="22"/>
        <v>0</v>
      </c>
      <c r="BB27" s="33">
        <f t="shared" si="22"/>
        <v>0</v>
      </c>
      <c r="BC27" s="33">
        <f t="shared" si="22"/>
        <v>0</v>
      </c>
      <c r="BD27" s="33">
        <f t="shared" si="22"/>
        <v>0</v>
      </c>
      <c r="BE27" s="33">
        <f t="shared" si="22"/>
        <v>0</v>
      </c>
      <c r="BF27" s="33">
        <f t="shared" si="22"/>
        <v>0</v>
      </c>
      <c r="BG27" s="33">
        <f t="shared" si="22"/>
        <v>0</v>
      </c>
      <c r="BH27" s="33">
        <f t="shared" si="22"/>
        <v>0</v>
      </c>
      <c r="BI27" s="33">
        <f t="shared" si="22"/>
        <v>0</v>
      </c>
      <c r="BJ27" s="33">
        <f t="shared" si="22"/>
        <v>0</v>
      </c>
      <c r="BK27" s="33">
        <f t="shared" si="22"/>
        <v>0</v>
      </c>
      <c r="BL27" s="33">
        <f t="shared" si="22"/>
        <v>0</v>
      </c>
      <c r="BM27" s="33">
        <f t="shared" si="22"/>
        <v>0</v>
      </c>
      <c r="BN27" s="33">
        <f t="shared" si="22"/>
        <v>0</v>
      </c>
      <c r="BO27" s="33">
        <f t="shared" si="22"/>
        <v>0</v>
      </c>
      <c r="BP27" s="33">
        <f t="shared" si="22"/>
        <v>0</v>
      </c>
      <c r="BQ27" s="33">
        <f t="shared" ref="BQ27:CW27" si="23">BQ25+BQ26</f>
        <v>0</v>
      </c>
      <c r="BR27" s="33">
        <f t="shared" si="23"/>
        <v>0</v>
      </c>
      <c r="BS27" s="33">
        <f t="shared" si="23"/>
        <v>0</v>
      </c>
      <c r="BT27" s="33">
        <f t="shared" si="23"/>
        <v>0</v>
      </c>
      <c r="BU27" s="33">
        <f t="shared" si="23"/>
        <v>0</v>
      </c>
      <c r="BV27" s="33">
        <f t="shared" si="23"/>
        <v>0</v>
      </c>
      <c r="BW27" s="33">
        <f t="shared" si="23"/>
        <v>0</v>
      </c>
      <c r="BX27" s="33">
        <f t="shared" si="23"/>
        <v>0</v>
      </c>
      <c r="BY27" s="33">
        <f t="shared" si="23"/>
        <v>0</v>
      </c>
      <c r="BZ27" s="33">
        <f t="shared" si="23"/>
        <v>20.896999999999998</v>
      </c>
      <c r="CA27" s="33">
        <f t="shared" si="23"/>
        <v>0</v>
      </c>
      <c r="CB27" s="33">
        <f t="shared" si="23"/>
        <v>0</v>
      </c>
      <c r="CC27" s="33">
        <f t="shared" si="23"/>
        <v>62.691000000000003</v>
      </c>
      <c r="CD27" s="33">
        <f t="shared" si="23"/>
        <v>0</v>
      </c>
      <c r="CE27" s="33">
        <f t="shared" si="23"/>
        <v>0</v>
      </c>
      <c r="CF27" s="33">
        <f t="shared" si="23"/>
        <v>0</v>
      </c>
      <c r="CG27" s="33">
        <f t="shared" si="23"/>
        <v>0</v>
      </c>
      <c r="CH27" s="33">
        <f t="shared" si="23"/>
        <v>0</v>
      </c>
      <c r="CI27" s="33">
        <f t="shared" si="23"/>
        <v>0</v>
      </c>
      <c r="CJ27" s="33">
        <f t="shared" si="23"/>
        <v>0</v>
      </c>
      <c r="CK27" s="33">
        <f t="shared" si="23"/>
        <v>0</v>
      </c>
      <c r="CL27" s="33">
        <f t="shared" si="23"/>
        <v>0</v>
      </c>
      <c r="CM27" s="33">
        <f t="shared" si="23"/>
        <v>0</v>
      </c>
      <c r="CN27" s="33">
        <f t="shared" si="23"/>
        <v>0</v>
      </c>
      <c r="CO27" s="33">
        <f t="shared" si="23"/>
        <v>0</v>
      </c>
      <c r="CP27" s="33">
        <f t="shared" si="23"/>
        <v>0</v>
      </c>
      <c r="CQ27" s="33">
        <f t="shared" si="23"/>
        <v>0</v>
      </c>
      <c r="CR27" s="33">
        <f t="shared" si="23"/>
        <v>0</v>
      </c>
      <c r="CS27" s="33">
        <f t="shared" si="23"/>
        <v>0</v>
      </c>
      <c r="CT27" s="33">
        <f t="shared" si="23"/>
        <v>0</v>
      </c>
      <c r="CU27" s="33">
        <f t="shared" si="23"/>
        <v>0</v>
      </c>
      <c r="CV27" s="33">
        <f t="shared" si="23"/>
        <v>0</v>
      </c>
      <c r="CW27" s="33">
        <f t="shared" si="23"/>
        <v>0</v>
      </c>
    </row>
  </sheetData>
  <mergeCells count="34">
    <mergeCell ref="T2:AA2"/>
    <mergeCell ref="T3:U3"/>
    <mergeCell ref="V3:W3"/>
    <mergeCell ref="X3:Y3"/>
    <mergeCell ref="Z3:AA3"/>
    <mergeCell ref="A2:A4"/>
    <mergeCell ref="B2:B4"/>
    <mergeCell ref="C2:C4"/>
    <mergeCell ref="D2:K2"/>
    <mergeCell ref="L2:S2"/>
    <mergeCell ref="D3:E3"/>
    <mergeCell ref="F3:G3"/>
    <mergeCell ref="H3:I3"/>
    <mergeCell ref="J3:K3"/>
    <mergeCell ref="L3:M3"/>
    <mergeCell ref="N3:O3"/>
    <mergeCell ref="P3:Q3"/>
    <mergeCell ref="R3:S3"/>
    <mergeCell ref="BN2:BS2"/>
    <mergeCell ref="BT2:BY2"/>
    <mergeCell ref="BZ2:CE2"/>
    <mergeCell ref="CF2:CK2"/>
    <mergeCell ref="CL2:CQ2"/>
    <mergeCell ref="CR2:CW2"/>
    <mergeCell ref="AB2:AI2"/>
    <mergeCell ref="AB3:AC3"/>
    <mergeCell ref="AD3:AE3"/>
    <mergeCell ref="AF3:AG3"/>
    <mergeCell ref="AH3:AI3"/>
    <mergeCell ref="AJ2:AO2"/>
    <mergeCell ref="AP2:AU2"/>
    <mergeCell ref="AV2:BA2"/>
    <mergeCell ref="BB2:BG2"/>
    <mergeCell ref="BH2:BM2"/>
  </mergeCells>
  <pageMargins left="0" right="0" top="0" bottom="0" header="0" footer="0"/>
  <pageSetup paperSiz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B20EE-90EE-41D3-A506-B18F7C9C51D8}">
  <dimension ref="A1:AG12"/>
  <sheetViews>
    <sheetView tabSelected="1" workbookViewId="0">
      <selection activeCell="F18" sqref="F18"/>
    </sheetView>
  </sheetViews>
  <sheetFormatPr defaultColWidth="9" defaultRowHeight="24" x14ac:dyDescent="0.55000000000000004"/>
  <cols>
    <col min="1" max="1" width="21.140625" style="67" customWidth="1"/>
    <col min="2" max="2" width="12.7109375" style="67" customWidth="1"/>
    <col min="3" max="3" width="12.42578125" style="67" customWidth="1"/>
    <col min="4" max="4" width="13.28515625" style="67" customWidth="1"/>
    <col min="5" max="5" width="12.5703125" style="67" customWidth="1"/>
    <col min="6" max="6" width="13.140625" style="67" customWidth="1"/>
    <col min="7" max="7" width="12.28515625" style="67" customWidth="1"/>
    <col min="8" max="8" width="12.7109375" style="67" customWidth="1"/>
    <col min="9" max="9" width="14.140625" style="67" customWidth="1"/>
    <col min="10" max="10" width="11.85546875" style="67" customWidth="1"/>
    <col min="11" max="11" width="11.5703125" style="67" customWidth="1"/>
    <col min="12" max="12" width="12.7109375" style="67" customWidth="1"/>
    <col min="13" max="13" width="12.28515625" style="67" customWidth="1"/>
    <col min="14" max="14" width="11" style="67" customWidth="1"/>
    <col min="15" max="15" width="11.7109375" style="67" customWidth="1"/>
    <col min="16" max="16" width="12.140625" style="67" customWidth="1"/>
    <col min="17" max="17" width="12.42578125" style="67" customWidth="1"/>
    <col min="18" max="25" width="9.140625" style="67" hidden="1" customWidth="1"/>
    <col min="26" max="26" width="11.85546875" style="67" customWidth="1"/>
    <col min="27" max="27" width="13.28515625" style="67" customWidth="1"/>
    <col min="28" max="28" width="13" style="67" customWidth="1"/>
    <col min="29" max="29" width="12.5703125" style="67" customWidth="1"/>
    <col min="30" max="30" width="12.28515625" style="67" customWidth="1"/>
    <col min="31" max="31" width="12.5703125" style="67" customWidth="1"/>
    <col min="32" max="32" width="13" style="67" customWidth="1"/>
    <col min="33" max="33" width="13.7109375" style="68" customWidth="1"/>
    <col min="34" max="16384" width="9" style="67"/>
  </cols>
  <sheetData>
    <row r="1" spans="1:33" x14ac:dyDescent="0.55000000000000004">
      <c r="A1" s="66" t="s">
        <v>231</v>
      </c>
    </row>
    <row r="2" spans="1:33" s="66" customFormat="1" x14ac:dyDescent="0.55000000000000004">
      <c r="A2" s="146" t="s">
        <v>269</v>
      </c>
      <c r="B2" s="149" t="s">
        <v>232</v>
      </c>
      <c r="C2" s="150"/>
      <c r="D2" s="150"/>
      <c r="E2" s="150"/>
      <c r="F2" s="150"/>
      <c r="G2" s="150"/>
      <c r="H2" s="150"/>
      <c r="I2" s="151"/>
      <c r="J2" s="144" t="s">
        <v>238</v>
      </c>
      <c r="K2" s="152"/>
      <c r="L2" s="152"/>
      <c r="M2" s="152"/>
      <c r="N2" s="152"/>
      <c r="O2" s="152"/>
      <c r="P2" s="152"/>
      <c r="Q2" s="145"/>
      <c r="R2" s="142" t="s">
        <v>239</v>
      </c>
      <c r="S2" s="153"/>
      <c r="T2" s="153"/>
      <c r="U2" s="153"/>
      <c r="V2" s="153"/>
      <c r="W2" s="153"/>
      <c r="X2" s="153"/>
      <c r="Y2" s="143"/>
      <c r="Z2" s="180" t="s">
        <v>267</v>
      </c>
      <c r="AA2" s="181"/>
      <c r="AB2" s="181"/>
      <c r="AC2" s="181"/>
      <c r="AD2" s="181"/>
      <c r="AE2" s="181"/>
      <c r="AF2" s="181"/>
      <c r="AG2" s="182"/>
    </row>
    <row r="3" spans="1:33" s="66" customFormat="1" x14ac:dyDescent="0.55000000000000004">
      <c r="A3" s="147"/>
      <c r="B3" s="149" t="s">
        <v>233</v>
      </c>
      <c r="C3" s="151"/>
      <c r="D3" s="149" t="s">
        <v>234</v>
      </c>
      <c r="E3" s="151"/>
      <c r="F3" s="149" t="s">
        <v>235</v>
      </c>
      <c r="G3" s="151"/>
      <c r="H3" s="149" t="s">
        <v>230</v>
      </c>
      <c r="I3" s="151"/>
      <c r="J3" s="144" t="s">
        <v>233</v>
      </c>
      <c r="K3" s="145"/>
      <c r="L3" s="144" t="s">
        <v>234</v>
      </c>
      <c r="M3" s="145"/>
      <c r="N3" s="144" t="s">
        <v>235</v>
      </c>
      <c r="O3" s="145"/>
      <c r="P3" s="144" t="s">
        <v>230</v>
      </c>
      <c r="Q3" s="145"/>
      <c r="R3" s="142" t="s">
        <v>233</v>
      </c>
      <c r="S3" s="143"/>
      <c r="T3" s="142" t="s">
        <v>234</v>
      </c>
      <c r="U3" s="143"/>
      <c r="V3" s="142" t="s">
        <v>235</v>
      </c>
      <c r="W3" s="143"/>
      <c r="X3" s="142" t="s">
        <v>230</v>
      </c>
      <c r="Y3" s="143"/>
      <c r="Z3" s="180" t="s">
        <v>233</v>
      </c>
      <c r="AA3" s="182"/>
      <c r="AB3" s="180" t="s">
        <v>234</v>
      </c>
      <c r="AC3" s="182"/>
      <c r="AD3" s="180" t="s">
        <v>235</v>
      </c>
      <c r="AE3" s="182"/>
      <c r="AF3" s="180" t="s">
        <v>230</v>
      </c>
      <c r="AG3" s="182"/>
    </row>
    <row r="4" spans="1:33" s="75" customFormat="1" ht="42.75" customHeight="1" x14ac:dyDescent="0.25">
      <c r="A4" s="148"/>
      <c r="B4" s="69" t="s">
        <v>236</v>
      </c>
      <c r="C4" s="70" t="s">
        <v>237</v>
      </c>
      <c r="D4" s="69" t="s">
        <v>236</v>
      </c>
      <c r="E4" s="70" t="s">
        <v>237</v>
      </c>
      <c r="F4" s="69" t="s">
        <v>236</v>
      </c>
      <c r="G4" s="70" t="s">
        <v>237</v>
      </c>
      <c r="H4" s="69" t="s">
        <v>236</v>
      </c>
      <c r="I4" s="70" t="s">
        <v>237</v>
      </c>
      <c r="J4" s="71" t="s">
        <v>236</v>
      </c>
      <c r="K4" s="72" t="s">
        <v>237</v>
      </c>
      <c r="L4" s="71" t="s">
        <v>236</v>
      </c>
      <c r="M4" s="72" t="s">
        <v>237</v>
      </c>
      <c r="N4" s="71" t="s">
        <v>236</v>
      </c>
      <c r="O4" s="72" t="s">
        <v>237</v>
      </c>
      <c r="P4" s="71" t="s">
        <v>236</v>
      </c>
      <c r="Q4" s="72" t="s">
        <v>237</v>
      </c>
      <c r="R4" s="73" t="s">
        <v>236</v>
      </c>
      <c r="S4" s="74" t="s">
        <v>237</v>
      </c>
      <c r="T4" s="73" t="s">
        <v>236</v>
      </c>
      <c r="U4" s="74" t="s">
        <v>237</v>
      </c>
      <c r="V4" s="73" t="s">
        <v>236</v>
      </c>
      <c r="W4" s="74" t="s">
        <v>237</v>
      </c>
      <c r="X4" s="73" t="s">
        <v>236</v>
      </c>
      <c r="Y4" s="74" t="s">
        <v>237</v>
      </c>
      <c r="Z4" s="183" t="s">
        <v>236</v>
      </c>
      <c r="AA4" s="184" t="s">
        <v>237</v>
      </c>
      <c r="AB4" s="183" t="s">
        <v>236</v>
      </c>
      <c r="AC4" s="184" t="s">
        <v>237</v>
      </c>
      <c r="AD4" s="183" t="s">
        <v>236</v>
      </c>
      <c r="AE4" s="184" t="s">
        <v>237</v>
      </c>
      <c r="AF4" s="183" t="s">
        <v>236</v>
      </c>
      <c r="AG4" s="184" t="s">
        <v>237</v>
      </c>
    </row>
    <row r="5" spans="1:33" x14ac:dyDescent="0.55000000000000004">
      <c r="A5" s="76" t="s">
        <v>270</v>
      </c>
      <c r="B5" s="77">
        <f>สทล.!D5+สทล.!D6+สทล.!D8+สทล.!D9+สทล.!D10</f>
        <v>722.17100000000005</v>
      </c>
      <c r="C5" s="77">
        <f>สทล.!E5+สทล.!E6+สทล.!E8+สทล.!E9+สทล.!E10</f>
        <v>1797.7479999999998</v>
      </c>
      <c r="D5" s="77">
        <f>สทล.!F5+สทล.!F6+สทล.!F8+สทล.!F9+สทล.!F10</f>
        <v>14606.740999999998</v>
      </c>
      <c r="E5" s="77">
        <f>สทล.!G5+สทล.!G6+สทล.!G8+สทล.!G9+สทล.!G10</f>
        <v>18495.172999999995</v>
      </c>
      <c r="F5" s="77">
        <f>สทล.!H5+สทล.!H6+สทล.!H8+สทล.!H9+สทล.!H10</f>
        <v>33.891999999999996</v>
      </c>
      <c r="G5" s="77">
        <f>สทล.!I5+สทล.!I6+สทล.!I8+สทล.!I9+สทล.!I10</f>
        <v>33.891999999999996</v>
      </c>
      <c r="H5" s="77">
        <f>สทล.!J5+สทล.!J6+สทล.!J8+สทล.!J9+สทล.!J10</f>
        <v>15362.804</v>
      </c>
      <c r="I5" s="77">
        <f>สทล.!K5+สทล.!K6+สทล.!K8+สทล.!K9+สทล.!K10</f>
        <v>20326.812999999998</v>
      </c>
      <c r="J5" s="78">
        <f>สทล.!L5+สทล.!L6+สทล.!L8+สทล.!L9+สทล.!L10</f>
        <v>26.814</v>
      </c>
      <c r="K5" s="78">
        <f>สทล.!M5+สทล.!M6+สทล.!M8+สทล.!M9+สทล.!M10</f>
        <v>48.556999999999995</v>
      </c>
      <c r="L5" s="78">
        <f>สทล.!N5+สทล.!N6+สทล.!N8+สทล.!N9+สทล.!N10</f>
        <v>375.53199999999998</v>
      </c>
      <c r="M5" s="78">
        <f>สทล.!O5+สทล.!O6+สทล.!O8+สทล.!O9+สทล.!O10</f>
        <v>430.97</v>
      </c>
      <c r="N5" s="78">
        <f>สทล.!P5+สทล.!P6+สทล.!P8+สทล.!P9+สทล.!P10</f>
        <v>0</v>
      </c>
      <c r="O5" s="78">
        <f>สทล.!Q5+สทล.!Q6+สทล.!Q8+สทล.!Q9+สทล.!Q10</f>
        <v>0</v>
      </c>
      <c r="P5" s="78">
        <f>สทล.!R5+สทล.!R6+สทล.!R8+สทล.!R9+สทล.!R10</f>
        <v>402.34600000000006</v>
      </c>
      <c r="Q5" s="78">
        <f>สทล.!S5+สทล.!S6+สทล.!S8+สทล.!S9+สทล.!S10</f>
        <v>479.52699999999999</v>
      </c>
      <c r="R5" s="79">
        <f>[1]สทล.!T5+[1]สทล.!T6+[1]สทล.!T8+[1]สทล.!T9+[1]สทล.!T10</f>
        <v>0</v>
      </c>
      <c r="S5" s="79">
        <f>[1]สทล.!U5+[1]สทล.!U6+[1]สทล.!U8+[1]สทล.!U9+[1]สทล.!U10</f>
        <v>0</v>
      </c>
      <c r="T5" s="79">
        <f>[1]สทล.!V5+[1]สทล.!V6+[1]สทล.!V8+[1]สทล.!V9+[1]สทล.!V10</f>
        <v>0</v>
      </c>
      <c r="U5" s="79">
        <f>[1]สทล.!W5+[1]สทล.!W6+[1]สทล.!W8+[1]สทล.!W9+[1]สทล.!W10</f>
        <v>0</v>
      </c>
      <c r="V5" s="79">
        <f>[1]สทล.!X5+[1]สทล.!X6+[1]สทล.!X8+[1]สทล.!X9+[1]สทล.!X10</f>
        <v>0</v>
      </c>
      <c r="W5" s="79">
        <f>[1]สทล.!Y5+[1]สทล.!Y6+[1]สทล.!Y8+[1]สทล.!Y9+[1]สทล.!Y10</f>
        <v>0</v>
      </c>
      <c r="X5" s="79">
        <f>[1]สทล.!Z5+[1]สทล.!Z6+[1]สทล.!Z8+[1]สทล.!Z9+[1]สทล.!Z10</f>
        <v>0</v>
      </c>
      <c r="Y5" s="79">
        <f>[1]สทล.!AA5+[1]สทล.!AA6+[1]สทล.!AA8+[1]สทล.!AA9+[1]สทล.!AA10</f>
        <v>0</v>
      </c>
      <c r="Z5" s="187">
        <f>B5+J5</f>
        <v>748.98500000000001</v>
      </c>
      <c r="AA5" s="187">
        <f>C5+K5</f>
        <v>1846.3049999999998</v>
      </c>
      <c r="AB5" s="187">
        <f>D5+L5</f>
        <v>14982.272999999997</v>
      </c>
      <c r="AC5" s="187">
        <f>E5+M5</f>
        <v>18926.142999999996</v>
      </c>
      <c r="AD5" s="187">
        <f>F5+N5</f>
        <v>33.891999999999996</v>
      </c>
      <c r="AE5" s="187">
        <f>G5+O5</f>
        <v>33.891999999999996</v>
      </c>
      <c r="AF5" s="187">
        <f>Z5+AB5+AD5</f>
        <v>15765.149999999998</v>
      </c>
      <c r="AG5" s="187">
        <f>AA5+AC5+AE5</f>
        <v>20806.339999999997</v>
      </c>
    </row>
    <row r="6" spans="1:33" x14ac:dyDescent="0.55000000000000004">
      <c r="A6" s="80" t="s">
        <v>271</v>
      </c>
      <c r="B6" s="81">
        <f>สทล.!D7+สทล.!D11+สทล.!D12+สทล.!D13+สทล.!D14</f>
        <v>486.66599999999994</v>
      </c>
      <c r="C6" s="81">
        <f>สทล.!E7+สทล.!E11+สทล.!E12+สทล.!E13+สทล.!E14</f>
        <v>1297.3539999999998</v>
      </c>
      <c r="D6" s="81">
        <f>สทล.!F7+สทล.!F11+สทล.!F12+สทล.!F13+สทล.!F14</f>
        <v>14545.894</v>
      </c>
      <c r="E6" s="81">
        <f>สทล.!G7+สทล.!G11+สทล.!G12+สทล.!G13+สทล.!G14</f>
        <v>21503.760999999999</v>
      </c>
      <c r="F6" s="81">
        <f>สทล.!H7+สทล.!H11+สทล.!H12+สทล.!H13+สทล.!H14</f>
        <v>0</v>
      </c>
      <c r="G6" s="81">
        <f>สทล.!I7+สทล.!I11+สทล.!I12+สทล.!I13+สทล.!I14</f>
        <v>0</v>
      </c>
      <c r="H6" s="81">
        <f>สทล.!J7+สทล.!J11+สทล.!J12+สทล.!J13+สทล.!J14</f>
        <v>15032.560000000001</v>
      </c>
      <c r="I6" s="81">
        <f>สทล.!K7+สทล.!K11+สทล.!K12+สทล.!K13+สทล.!K14</f>
        <v>22801.115000000002</v>
      </c>
      <c r="J6" s="82">
        <f>สทล.!L7+สทล.!L11+สทล.!L12+สทล.!L13+สทล.!L14</f>
        <v>64.868000000000009</v>
      </c>
      <c r="K6" s="82">
        <f>สทล.!M7+สทล.!M11+สทล.!M12+สทล.!M13+สทล.!M14</f>
        <v>178.22300000000001</v>
      </c>
      <c r="L6" s="82">
        <f>สทล.!N7+สทล.!N11+สทล.!N12+สทล.!N13+สทล.!N14</f>
        <v>342.221</v>
      </c>
      <c r="M6" s="82">
        <f>สทล.!O7+สทล.!O11+สทล.!O12+สทล.!O13+สทล.!O14</f>
        <v>442.99200000000002</v>
      </c>
      <c r="N6" s="82">
        <f>สทล.!P7+สทล.!P11+สทล.!P12+สทล.!P13+สทล.!P14</f>
        <v>0</v>
      </c>
      <c r="O6" s="82">
        <f>สทล.!Q7+สทล.!Q11+สทล.!Q12+สทล.!Q13+สทล.!Q14</f>
        <v>0</v>
      </c>
      <c r="P6" s="82">
        <f>สทล.!R7+สทล.!R11+สทล.!R12+สทล.!R13+สทล.!R14</f>
        <v>407.089</v>
      </c>
      <c r="Q6" s="82">
        <f>สทล.!S7+สทล.!S11+สทล.!S12+สทล.!S13+สทล.!S14</f>
        <v>621.21499999999992</v>
      </c>
      <c r="R6" s="81">
        <f>สทล.!T7+สทล.!T11+สทล.!T12+สทล.!T13+สทล.!T14</f>
        <v>0</v>
      </c>
      <c r="S6" s="81">
        <f>สทล.!U7+สทล.!U11+สทล.!U12+สทล.!U13+สทล.!U14</f>
        <v>0</v>
      </c>
      <c r="T6" s="81">
        <f>สทล.!V7+สทล.!V11+สทล.!V12+สทล.!V13+สทล.!V14</f>
        <v>0</v>
      </c>
      <c r="U6" s="81">
        <f>สทล.!W7+สทล.!W11+สทล.!W12+สทล.!W13+สทล.!W14</f>
        <v>0</v>
      </c>
      <c r="V6" s="81">
        <f>สทล.!X7+สทล.!X11+สทล.!X12+สทล.!X13+สทล.!X14</f>
        <v>0</v>
      </c>
      <c r="W6" s="81">
        <f>สทล.!Y7+สทล.!Y11+สทล.!Y12+สทล.!Y13+สทล.!Y14</f>
        <v>0</v>
      </c>
      <c r="X6" s="81">
        <f>สทล.!Z7+สทล.!Z11+สทล.!Z12+สทล.!Z13+สทล.!Z14</f>
        <v>0</v>
      </c>
      <c r="Y6" s="81">
        <f>สทล.!AA7+สทล.!AA11+สทล.!AA12+สทล.!AA13+สทล.!AA14</f>
        <v>0</v>
      </c>
      <c r="Z6" s="185">
        <f t="shared" ref="Z6:Z8" si="0">B6+J6</f>
        <v>551.53399999999999</v>
      </c>
      <c r="AA6" s="185">
        <f t="shared" ref="AA6:AA8" si="1">C6+K6</f>
        <v>1475.5769999999998</v>
      </c>
      <c r="AB6" s="185">
        <f t="shared" ref="AB6:AB8" si="2">D6+L6</f>
        <v>14888.115</v>
      </c>
      <c r="AC6" s="185">
        <f t="shared" ref="AC6:AC8" si="3">E6+M6</f>
        <v>21946.752999999997</v>
      </c>
      <c r="AD6" s="185">
        <f t="shared" ref="AD6:AD8" si="4">F6+N6</f>
        <v>0</v>
      </c>
      <c r="AE6" s="185">
        <f t="shared" ref="AE6:AE8" si="5">G6+O6</f>
        <v>0</v>
      </c>
      <c r="AF6" s="185">
        <f t="shared" ref="AF6:AF8" si="6">Z6+AB6+AD6</f>
        <v>15439.648999999999</v>
      </c>
      <c r="AG6" s="185">
        <f t="shared" ref="AG6:AG8" si="7">AA6+AC6+AE6</f>
        <v>23422.329999999998</v>
      </c>
    </row>
    <row r="7" spans="1:33" x14ac:dyDescent="0.55000000000000004">
      <c r="A7" s="80" t="s">
        <v>272</v>
      </c>
      <c r="B7" s="81">
        <f>สทล.!D15+สทล.!D16+สทล.!D17+สทล.!D18+สทล.!D24</f>
        <v>1655.4950000000001</v>
      </c>
      <c r="C7" s="81">
        <f>สทล.!E15+สทล.!E16+สทล.!E17+สทล.!E18+สทล.!E24</f>
        <v>4903.2479999999996</v>
      </c>
      <c r="D7" s="81">
        <f>สทล.!F15+สทล.!F16+สทล.!F17+สทล.!F18+สทล.!F24</f>
        <v>9364.7479999999996</v>
      </c>
      <c r="E7" s="81">
        <f>สทล.!G15+สทล.!G16+สทล.!G17+สทล.!G18+สทล.!G24</f>
        <v>15481.446499999998</v>
      </c>
      <c r="F7" s="81">
        <f>สทล.!H15+สทล.!H16+สทล.!H17+สทล.!H18+สทล.!H24</f>
        <v>11.367000000000003</v>
      </c>
      <c r="G7" s="81">
        <f>สทล.!I15+สทล.!I16+สทล.!I17+สทล.!I18+สทล.!I24</f>
        <v>11.367000000000003</v>
      </c>
      <c r="H7" s="81">
        <f>สทล.!J15+สทล.!J16+สทล.!J17+สทล.!J18+สทล.!J24</f>
        <v>11031.61</v>
      </c>
      <c r="I7" s="81">
        <f>สทล.!K15+สทล.!K16+สทล.!K17+สทล.!K18+สทล.!K24</f>
        <v>20396.061499999996</v>
      </c>
      <c r="J7" s="82">
        <f>สทล.!L15+สทล.!L16+สทล.!L17+สทล.!L18+สทล.!L24</f>
        <v>56.622000000000007</v>
      </c>
      <c r="K7" s="82">
        <f>สทล.!M15+สทล.!M16+สทล.!M17+สทล.!M18+สทล.!M24</f>
        <v>163.99299999999999</v>
      </c>
      <c r="L7" s="82">
        <f>สทล.!N15+สทล.!N16+สทล.!N17+สทล.!N18+สทล.!N24</f>
        <v>136.28100000000001</v>
      </c>
      <c r="M7" s="82">
        <f>สทล.!O15+สทล.!O16+สทล.!O17+สทล.!O18+สทล.!O24</f>
        <v>253.91500000000002</v>
      </c>
      <c r="N7" s="82">
        <f>สทล.!P15+สทล.!P16+สทล.!P17+สทล.!P18+สทล.!P24</f>
        <v>0</v>
      </c>
      <c r="O7" s="82">
        <f>สทล.!Q15+สทล.!Q16+สทล.!Q17+สทล.!Q18+สทล.!Q24</f>
        <v>0</v>
      </c>
      <c r="P7" s="82">
        <f>สทล.!R15+สทล.!R16+สทล.!R17+สทล.!R18+สทล.!R24</f>
        <v>192.90300000000002</v>
      </c>
      <c r="Q7" s="82">
        <f>สทล.!S15+สทล.!S16+สทล.!S17+สทล.!S18+สทล.!S24</f>
        <v>417.90800000000002</v>
      </c>
      <c r="R7" s="81">
        <f>สทล.!T15+สทล.!T16+สทล.!T17+สทล.!T18+สทล.!T24</f>
        <v>0</v>
      </c>
      <c r="S7" s="81">
        <f>สทล.!U15+สทล.!U16+สทล.!U17+สทล.!U18+สทล.!U24</f>
        <v>0</v>
      </c>
      <c r="T7" s="81">
        <f>สทล.!V15+สทล.!V16+สทล.!V17+สทล.!V18+สทล.!V24</f>
        <v>0</v>
      </c>
      <c r="U7" s="81">
        <f>สทล.!W15+สทล.!W16+สทล.!W17+สทล.!W18+สทล.!W24</f>
        <v>0</v>
      </c>
      <c r="V7" s="81">
        <f>สทล.!X15+สทล.!X16+สทล.!X17+สทล.!X18+สทล.!X24</f>
        <v>0</v>
      </c>
      <c r="W7" s="81">
        <f>สทล.!Y15+สทล.!Y16+สทล.!Y17+สทล.!Y18+สทล.!Y24</f>
        <v>0</v>
      </c>
      <c r="X7" s="81">
        <f>สทล.!Z15+สทล.!Z16+สทล.!Z17+สทล.!Z18+สทล.!Z24</f>
        <v>0</v>
      </c>
      <c r="Y7" s="81">
        <f>สทล.!AA15+สทล.!AA16+สทล.!AA17+สทล.!AA18+สทล.!AA24</f>
        <v>0</v>
      </c>
      <c r="Z7" s="185">
        <f t="shared" si="0"/>
        <v>1712.1170000000002</v>
      </c>
      <c r="AA7" s="185">
        <f t="shared" si="1"/>
        <v>5067.241</v>
      </c>
      <c r="AB7" s="185">
        <f t="shared" si="2"/>
        <v>9501.0290000000005</v>
      </c>
      <c r="AC7" s="185">
        <f t="shared" si="3"/>
        <v>15735.361499999999</v>
      </c>
      <c r="AD7" s="185">
        <f t="shared" si="4"/>
        <v>11.367000000000003</v>
      </c>
      <c r="AE7" s="185">
        <f t="shared" si="5"/>
        <v>11.367000000000003</v>
      </c>
      <c r="AF7" s="185">
        <f t="shared" si="6"/>
        <v>11224.513000000001</v>
      </c>
      <c r="AG7" s="185">
        <f t="shared" si="7"/>
        <v>20813.969499999999</v>
      </c>
    </row>
    <row r="8" spans="1:33" x14ac:dyDescent="0.55000000000000004">
      <c r="A8" s="83" t="s">
        <v>273</v>
      </c>
      <c r="B8" s="84">
        <f>สทล.!D19+สทล.!D20+สทล.!D21+สทล.!D22</f>
        <v>252.947</v>
      </c>
      <c r="C8" s="84">
        <f>สทล.!E19+สทล.!E20+สทล.!E21+สทล.!E22</f>
        <v>672.18799999999999</v>
      </c>
      <c r="D8" s="84">
        <f>สทล.!F19+สทล.!F20+สทล.!F21+สทล.!F22</f>
        <v>9338.9969999999994</v>
      </c>
      <c r="E8" s="84">
        <f>สทล.!G19+สทล.!G20+สทล.!G21+สทล.!G22</f>
        <v>13880.643</v>
      </c>
      <c r="F8" s="84">
        <f>สทล.!H19+สทล.!H20+สทล.!H21+สทล.!H22</f>
        <v>0</v>
      </c>
      <c r="G8" s="84">
        <f>สทล.!I19+สทล.!I20+สทล.!I21+สทล.!I22</f>
        <v>0</v>
      </c>
      <c r="H8" s="84">
        <f>สทล.!J19+สทล.!J20+สทล.!J21+สทล.!J22</f>
        <v>9591.9440000000013</v>
      </c>
      <c r="I8" s="84">
        <f>สทล.!K19+สทล.!K20+สทล.!K21+สทล.!K22</f>
        <v>14552.830999999998</v>
      </c>
      <c r="J8" s="85">
        <f>สทล.!L19+สทล.!L20+สทล.!L21+สทล.!L22</f>
        <v>11.887</v>
      </c>
      <c r="K8" s="85">
        <f>สทล.!M19+สทล.!M20+สทล.!M21+สทล.!M22</f>
        <v>24.728000000000002</v>
      </c>
      <c r="L8" s="85">
        <f>สทล.!N19+สทล.!N20+สทล.!N21+สทล.!N22</f>
        <v>347.22999999999996</v>
      </c>
      <c r="M8" s="85">
        <f>สทล.!O19+สทล.!O20+สทล.!O21+สทล.!O22</f>
        <v>553.89899999999989</v>
      </c>
      <c r="N8" s="85">
        <f>สทล.!P19+สทล.!P20+สทล.!P21+สทล.!P22</f>
        <v>0</v>
      </c>
      <c r="O8" s="85">
        <f>สทล.!Q19+สทล.!Q20+สทล.!Q21+สทล.!Q22</f>
        <v>0</v>
      </c>
      <c r="P8" s="85">
        <f>สทล.!R19+สทล.!R20+สทล.!R21+สทล.!R22</f>
        <v>359.11699999999996</v>
      </c>
      <c r="Q8" s="85">
        <f>สทล.!S19+สทล.!S20+สทล.!S21+สทล.!S22</f>
        <v>578.62699999999995</v>
      </c>
      <c r="R8" s="84">
        <f>สทล.!T19+สทล.!T20+สทล.!T21+สทล.!T22</f>
        <v>0</v>
      </c>
      <c r="S8" s="84">
        <f>สทล.!U19+สทล.!U20+สทล.!U21+สทล.!U22</f>
        <v>0</v>
      </c>
      <c r="T8" s="84">
        <f>สทล.!V19+สทล.!V20+สทล.!V21+สทล.!V22</f>
        <v>0</v>
      </c>
      <c r="U8" s="84">
        <f>สทล.!W19+สทล.!W20+สทล.!W21+สทล.!W22</f>
        <v>0</v>
      </c>
      <c r="V8" s="84">
        <f>สทล.!X19+สทล.!X20+สทล.!X21+สทล.!X22</f>
        <v>0</v>
      </c>
      <c r="W8" s="84">
        <f>สทล.!Y19+สทล.!Y20+สทล.!Y21+สทล.!Y22</f>
        <v>0</v>
      </c>
      <c r="X8" s="84">
        <f>สทล.!Z19+สทล.!Z20+สทล.!Z21+สทล.!Z22</f>
        <v>0</v>
      </c>
      <c r="Y8" s="84">
        <f>สทล.!AA19+สทล.!AA20+สทล.!AA21+สทล.!AA22</f>
        <v>0</v>
      </c>
      <c r="Z8" s="188">
        <f>B8+J8</f>
        <v>264.834</v>
      </c>
      <c r="AA8" s="188">
        <f t="shared" si="1"/>
        <v>696.91599999999994</v>
      </c>
      <c r="AB8" s="188">
        <f t="shared" si="2"/>
        <v>9686.226999999999</v>
      </c>
      <c r="AC8" s="188">
        <f t="shared" si="3"/>
        <v>14434.541999999999</v>
      </c>
      <c r="AD8" s="188">
        <f t="shared" si="4"/>
        <v>0</v>
      </c>
      <c r="AE8" s="188">
        <f t="shared" si="5"/>
        <v>0</v>
      </c>
      <c r="AF8" s="189">
        <f t="shared" si="6"/>
        <v>9951.0609999999997</v>
      </c>
      <c r="AG8" s="189">
        <f t="shared" si="7"/>
        <v>15131.457999999999</v>
      </c>
    </row>
    <row r="9" spans="1:33" s="66" customFormat="1" x14ac:dyDescent="0.55000000000000004">
      <c r="A9" s="86" t="s">
        <v>230</v>
      </c>
      <c r="B9" s="87">
        <f>SUM(B5:B8)</f>
        <v>3117.2790000000005</v>
      </c>
      <c r="C9" s="87">
        <f t="shared" ref="C9:AG9" si="8">SUM(C5:C8)</f>
        <v>8670.5379999999986</v>
      </c>
      <c r="D9" s="87">
        <f t="shared" si="8"/>
        <v>47856.380000000005</v>
      </c>
      <c r="E9" s="87">
        <f t="shared" si="8"/>
        <v>69361.023499999996</v>
      </c>
      <c r="F9" s="87">
        <f t="shared" si="8"/>
        <v>45.259</v>
      </c>
      <c r="G9" s="87">
        <f t="shared" si="8"/>
        <v>45.259</v>
      </c>
      <c r="H9" s="87">
        <f t="shared" si="8"/>
        <v>51018.918000000005</v>
      </c>
      <c r="I9" s="87">
        <f t="shared" si="8"/>
        <v>78076.820500000002</v>
      </c>
      <c r="J9" s="88">
        <f t="shared" si="8"/>
        <v>160.19100000000003</v>
      </c>
      <c r="K9" s="88">
        <f t="shared" si="8"/>
        <v>415.50100000000003</v>
      </c>
      <c r="L9" s="88">
        <f t="shared" si="8"/>
        <v>1201.2639999999999</v>
      </c>
      <c r="M9" s="88">
        <f t="shared" si="8"/>
        <v>1681.7759999999998</v>
      </c>
      <c r="N9" s="88">
        <f t="shared" si="8"/>
        <v>0</v>
      </c>
      <c r="O9" s="88">
        <f t="shared" si="8"/>
        <v>0</v>
      </c>
      <c r="P9" s="88">
        <f t="shared" si="8"/>
        <v>1361.4549999999999</v>
      </c>
      <c r="Q9" s="88">
        <f t="shared" si="8"/>
        <v>2097.277</v>
      </c>
      <c r="R9" s="89">
        <f t="shared" si="8"/>
        <v>0</v>
      </c>
      <c r="S9" s="89">
        <f t="shared" si="8"/>
        <v>0</v>
      </c>
      <c r="T9" s="89">
        <f t="shared" si="8"/>
        <v>0</v>
      </c>
      <c r="U9" s="89">
        <f t="shared" si="8"/>
        <v>0</v>
      </c>
      <c r="V9" s="89">
        <f t="shared" si="8"/>
        <v>0</v>
      </c>
      <c r="W9" s="89">
        <f t="shared" si="8"/>
        <v>0</v>
      </c>
      <c r="X9" s="89">
        <f t="shared" si="8"/>
        <v>0</v>
      </c>
      <c r="Y9" s="89">
        <f t="shared" si="8"/>
        <v>0</v>
      </c>
      <c r="Z9" s="186">
        <f t="shared" si="8"/>
        <v>3277.4700000000003</v>
      </c>
      <c r="AA9" s="186">
        <f t="shared" si="8"/>
        <v>9086.0389999999989</v>
      </c>
      <c r="AB9" s="186">
        <f t="shared" si="8"/>
        <v>49057.644</v>
      </c>
      <c r="AC9" s="186">
        <f t="shared" si="8"/>
        <v>71042.799499999994</v>
      </c>
      <c r="AD9" s="186">
        <f t="shared" si="8"/>
        <v>45.259</v>
      </c>
      <c r="AE9" s="186">
        <f t="shared" si="8"/>
        <v>45.259</v>
      </c>
      <c r="AF9" s="186">
        <f t="shared" si="8"/>
        <v>52380.373</v>
      </c>
      <c r="AG9" s="186">
        <f t="shared" si="8"/>
        <v>80174.097500000003</v>
      </c>
    </row>
    <row r="11" spans="1:33" s="91" customFormat="1" ht="21.75" x14ac:dyDescent="0.5">
      <c r="A11" s="90" t="s">
        <v>274</v>
      </c>
      <c r="B11" s="90" t="s">
        <v>275</v>
      </c>
      <c r="AF11" s="92"/>
      <c r="AG11" s="93"/>
    </row>
    <row r="12" spans="1:33" s="91" customFormat="1" ht="21.75" x14ac:dyDescent="0.5">
      <c r="B12" s="90" t="s">
        <v>276</v>
      </c>
      <c r="AG12" s="94"/>
    </row>
  </sheetData>
  <mergeCells count="21">
    <mergeCell ref="Z2:AG2"/>
    <mergeCell ref="B3:C3"/>
    <mergeCell ref="D3:E3"/>
    <mergeCell ref="F3:G3"/>
    <mergeCell ref="H3:I3"/>
    <mergeCell ref="J3:K3"/>
    <mergeCell ref="V3:W3"/>
    <mergeCell ref="A2:A4"/>
    <mergeCell ref="B2:I2"/>
    <mergeCell ref="J2:Q2"/>
    <mergeCell ref="R2:Y2"/>
    <mergeCell ref="L3:M3"/>
    <mergeCell ref="N3:O3"/>
    <mergeCell ref="P3:Q3"/>
    <mergeCell ref="R3:S3"/>
    <mergeCell ref="T3:U3"/>
    <mergeCell ref="X3:Y3"/>
    <mergeCell ref="Z3:AA3"/>
    <mergeCell ref="AB3:AC3"/>
    <mergeCell ref="AD3:AE3"/>
    <mergeCell ref="AF3:A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แขวง</vt:lpstr>
      <vt:lpstr>สทล.</vt:lpstr>
      <vt:lpstr>ภาค</vt:lpstr>
      <vt:lpstr>สทล.!JR_PAGE_ANCHOR_0_1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2025-02-18T04:54:59Z</dcterms:created>
  <dcterms:modified xsi:type="dcterms:W3CDTF">2025-03-06T04:38:53Z</dcterms:modified>
</cp:coreProperties>
</file>