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055" windowHeight="10920" firstSheet="1" activeTab="1"/>
  </bookViews>
  <sheets>
    <sheet name="1.2.5_surface&amp;class_detail_infr" sheetId="1" state="hidden" r:id="rId1"/>
    <sheet name="แขวงฯ" sheetId="2" r:id="rId2"/>
    <sheet name="สทล." sheetId="3" r:id="rId3"/>
    <sheet name="ภาค" sheetId="4" r:id="rId4"/>
  </sheets>
  <definedNames>
    <definedName name="JR_PAGE_ANCHOR_0_1" localSheetId="1">แขวงฯ!$A$1</definedName>
    <definedName name="JR_PAGE_ANCHOR_0_1" localSheetId="2">สทล.!$A$1</definedName>
    <definedName name="JR_PAGE_ANCHOR_0_1">'1.2.5_surface&amp;class_detail_infr'!$A$1</definedName>
  </definedNames>
  <calcPr calcId="152511"/>
</workbook>
</file>

<file path=xl/calcChain.xml><?xml version="1.0" encoding="utf-8"?>
<calcChain xmlns="http://schemas.openxmlformats.org/spreadsheetml/2006/main">
  <c r="C9" i="4" l="1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B9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B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B7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B6" i="4"/>
  <c r="AG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B5" i="4"/>
  <c r="E27" i="3" l="1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27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26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D25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24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23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D22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21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D20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19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D18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D17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D16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D15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14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D13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D12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D11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E10" i="3"/>
  <c r="F10" i="3"/>
  <c r="G10" i="3"/>
  <c r="H10" i="3"/>
  <c r="I10" i="3"/>
  <c r="J10" i="3"/>
  <c r="K10" i="3"/>
  <c r="L10" i="3"/>
  <c r="M10" i="3"/>
  <c r="N10" i="3"/>
  <c r="O10" i="3"/>
  <c r="P10" i="3"/>
  <c r="D10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D9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D8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D7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D6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E5" i="3"/>
  <c r="F5" i="3"/>
  <c r="G5" i="3"/>
  <c r="H5" i="3"/>
  <c r="I5" i="3"/>
  <c r="J5" i="3"/>
  <c r="K5" i="3"/>
  <c r="D5" i="3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D113" i="2"/>
  <c r="DB111" i="2"/>
  <c r="DB94" i="2"/>
  <c r="DB95" i="2"/>
  <c r="DB96" i="2"/>
  <c r="DB97" i="2"/>
  <c r="DB98" i="2"/>
  <c r="DB99" i="2"/>
  <c r="DB100" i="2"/>
  <c r="DB101" i="2"/>
  <c r="DB102" i="2"/>
  <c r="DB103" i="2"/>
  <c r="DB104" i="2"/>
  <c r="DB105" i="2"/>
  <c r="DB106" i="2"/>
  <c r="DB107" i="2"/>
  <c r="DB108" i="2"/>
  <c r="DB109" i="2"/>
  <c r="DB110" i="2"/>
  <c r="DB81" i="2"/>
  <c r="DB82" i="2"/>
  <c r="DB83" i="2"/>
  <c r="DB84" i="2"/>
  <c r="DB85" i="2"/>
  <c r="DB86" i="2"/>
  <c r="DB87" i="2"/>
  <c r="DB88" i="2"/>
  <c r="DB89" i="2"/>
  <c r="DB90" i="2"/>
  <c r="DB91" i="2"/>
  <c r="DB92" i="2"/>
  <c r="DB93" i="2"/>
  <c r="DB64" i="2"/>
  <c r="DB65" i="2"/>
  <c r="DB66" i="2"/>
  <c r="DB67" i="2"/>
  <c r="DB68" i="2"/>
  <c r="DB69" i="2"/>
  <c r="DB70" i="2"/>
  <c r="DB71" i="2"/>
  <c r="DB72" i="2"/>
  <c r="DB73" i="2"/>
  <c r="DB74" i="2"/>
  <c r="DB75" i="2"/>
  <c r="DB76" i="2"/>
  <c r="DB77" i="2"/>
  <c r="DB78" i="2"/>
  <c r="DB79" i="2"/>
  <c r="DB80" i="2"/>
  <c r="DB53" i="2"/>
  <c r="DB54" i="2"/>
  <c r="DB55" i="2"/>
  <c r="DB56" i="2"/>
  <c r="DB57" i="2"/>
  <c r="DB58" i="2"/>
  <c r="DB59" i="2"/>
  <c r="DB60" i="2"/>
  <c r="DB61" i="2"/>
  <c r="DB62" i="2"/>
  <c r="DB63" i="2"/>
  <c r="DB40" i="2"/>
  <c r="DB41" i="2"/>
  <c r="DB42" i="2"/>
  <c r="DB43" i="2"/>
  <c r="DB44" i="2"/>
  <c r="DB45" i="2"/>
  <c r="DB46" i="2"/>
  <c r="DB47" i="2"/>
  <c r="DB48" i="2"/>
  <c r="DB49" i="2"/>
  <c r="DB50" i="2"/>
  <c r="DB51" i="2"/>
  <c r="DB52" i="2"/>
  <c r="DB25" i="2"/>
  <c r="DB26" i="2"/>
  <c r="DB27" i="2"/>
  <c r="DB28" i="2"/>
  <c r="DB29" i="2"/>
  <c r="DB30" i="2"/>
  <c r="DB31" i="2"/>
  <c r="DB32" i="2"/>
  <c r="DB33" i="2"/>
  <c r="DB34" i="2"/>
  <c r="DB35" i="2"/>
  <c r="DB36" i="2"/>
  <c r="DB37" i="2"/>
  <c r="DB38" i="2"/>
  <c r="DB39" i="2"/>
  <c r="DB15" i="2"/>
  <c r="DB16" i="2"/>
  <c r="DB17" i="2"/>
  <c r="DB18" i="2"/>
  <c r="DB19" i="2"/>
  <c r="DB20" i="2"/>
  <c r="DB21" i="2"/>
  <c r="DB22" i="2"/>
  <c r="DB23" i="2"/>
  <c r="DB24" i="2"/>
  <c r="DB6" i="2"/>
  <c r="DB7" i="2"/>
  <c r="DB8" i="2"/>
  <c r="DB9" i="2"/>
  <c r="DB10" i="2"/>
  <c r="DB11" i="2"/>
  <c r="DB12" i="2"/>
  <c r="DB13" i="2"/>
  <c r="DB14" i="2"/>
  <c r="DB5" i="2"/>
  <c r="CZ106" i="2"/>
  <c r="DA106" i="2"/>
  <c r="CZ107" i="2"/>
  <c r="DA107" i="2"/>
  <c r="CZ108" i="2"/>
  <c r="DA108" i="2"/>
  <c r="CZ109" i="2"/>
  <c r="DA109" i="2"/>
  <c r="CZ110" i="2"/>
  <c r="DA110" i="2"/>
  <c r="CZ111" i="2"/>
  <c r="DA111" i="2"/>
  <c r="CZ97" i="2"/>
  <c r="DA97" i="2"/>
  <c r="CZ98" i="2"/>
  <c r="DA98" i="2"/>
  <c r="CZ99" i="2"/>
  <c r="DA99" i="2"/>
  <c r="CZ100" i="2"/>
  <c r="DA100" i="2"/>
  <c r="CZ101" i="2"/>
  <c r="DA101" i="2"/>
  <c r="CZ102" i="2"/>
  <c r="DA102" i="2"/>
  <c r="CZ103" i="2"/>
  <c r="DA103" i="2"/>
  <c r="CZ104" i="2"/>
  <c r="DA104" i="2"/>
  <c r="CZ105" i="2"/>
  <c r="DA105" i="2"/>
  <c r="CZ85" i="2"/>
  <c r="DA85" i="2"/>
  <c r="CZ86" i="2"/>
  <c r="DA86" i="2"/>
  <c r="CZ87" i="2"/>
  <c r="DA87" i="2"/>
  <c r="CZ88" i="2"/>
  <c r="DA88" i="2"/>
  <c r="CZ89" i="2"/>
  <c r="DA89" i="2"/>
  <c r="CZ90" i="2"/>
  <c r="DA90" i="2"/>
  <c r="CZ91" i="2"/>
  <c r="DA91" i="2"/>
  <c r="CZ92" i="2"/>
  <c r="DA92" i="2"/>
  <c r="CZ93" i="2"/>
  <c r="DA93" i="2"/>
  <c r="CZ94" i="2"/>
  <c r="DA94" i="2"/>
  <c r="CZ95" i="2"/>
  <c r="DA95" i="2"/>
  <c r="CZ96" i="2"/>
  <c r="DA96" i="2"/>
  <c r="CZ74" i="2"/>
  <c r="DA74" i="2"/>
  <c r="CZ75" i="2"/>
  <c r="DA75" i="2"/>
  <c r="CZ76" i="2"/>
  <c r="DA76" i="2"/>
  <c r="CZ77" i="2"/>
  <c r="DA77" i="2"/>
  <c r="CZ78" i="2"/>
  <c r="DA78" i="2"/>
  <c r="CZ79" i="2"/>
  <c r="DA79" i="2"/>
  <c r="CZ80" i="2"/>
  <c r="DA80" i="2"/>
  <c r="CZ81" i="2"/>
  <c r="DA81" i="2"/>
  <c r="CZ82" i="2"/>
  <c r="DA82" i="2"/>
  <c r="CZ83" i="2"/>
  <c r="DA83" i="2"/>
  <c r="CZ84" i="2"/>
  <c r="DA84" i="2"/>
  <c r="CZ63" i="2"/>
  <c r="DA63" i="2"/>
  <c r="CZ64" i="2"/>
  <c r="DA64" i="2"/>
  <c r="CZ65" i="2"/>
  <c r="DA65" i="2"/>
  <c r="CZ66" i="2"/>
  <c r="DA66" i="2"/>
  <c r="CZ67" i="2"/>
  <c r="DA67" i="2"/>
  <c r="CZ68" i="2"/>
  <c r="DA68" i="2"/>
  <c r="CZ69" i="2"/>
  <c r="DA69" i="2"/>
  <c r="CZ70" i="2"/>
  <c r="DA70" i="2"/>
  <c r="CZ71" i="2"/>
  <c r="DA71" i="2"/>
  <c r="CZ72" i="2"/>
  <c r="DA72" i="2"/>
  <c r="CZ73" i="2"/>
  <c r="DA73" i="2"/>
  <c r="CZ56" i="2"/>
  <c r="DA56" i="2"/>
  <c r="CZ57" i="2"/>
  <c r="DA57" i="2"/>
  <c r="CZ58" i="2"/>
  <c r="DA58" i="2"/>
  <c r="CZ59" i="2"/>
  <c r="DA59" i="2"/>
  <c r="CZ60" i="2"/>
  <c r="DA60" i="2"/>
  <c r="CZ61" i="2"/>
  <c r="DA61" i="2"/>
  <c r="CZ62" i="2"/>
  <c r="DA62" i="2"/>
  <c r="CZ49" i="2"/>
  <c r="DA49" i="2"/>
  <c r="CZ50" i="2"/>
  <c r="DA50" i="2"/>
  <c r="CZ51" i="2"/>
  <c r="DA51" i="2"/>
  <c r="CZ52" i="2"/>
  <c r="DA52" i="2"/>
  <c r="CZ53" i="2"/>
  <c r="DA53" i="2"/>
  <c r="CZ54" i="2"/>
  <c r="DA54" i="2"/>
  <c r="CZ55" i="2"/>
  <c r="DA55" i="2"/>
  <c r="CZ41" i="2"/>
  <c r="DA41" i="2"/>
  <c r="CZ42" i="2"/>
  <c r="DA42" i="2"/>
  <c r="CZ43" i="2"/>
  <c r="DA43" i="2"/>
  <c r="CZ44" i="2"/>
  <c r="DA44" i="2"/>
  <c r="CZ45" i="2"/>
  <c r="DA45" i="2"/>
  <c r="CZ46" i="2"/>
  <c r="DA46" i="2"/>
  <c r="CZ47" i="2"/>
  <c r="DA47" i="2"/>
  <c r="CZ48" i="2"/>
  <c r="DA48" i="2"/>
  <c r="CZ33" i="2"/>
  <c r="DA33" i="2"/>
  <c r="CZ34" i="2"/>
  <c r="DA34" i="2"/>
  <c r="CZ35" i="2"/>
  <c r="DA35" i="2"/>
  <c r="CZ36" i="2"/>
  <c r="DA36" i="2"/>
  <c r="CZ37" i="2"/>
  <c r="DA37" i="2"/>
  <c r="CZ38" i="2"/>
  <c r="DA38" i="2"/>
  <c r="CZ39" i="2"/>
  <c r="DA39" i="2"/>
  <c r="CZ40" i="2"/>
  <c r="DA40" i="2"/>
  <c r="CZ21" i="2"/>
  <c r="DA21" i="2"/>
  <c r="CZ22" i="2"/>
  <c r="DA22" i="2"/>
  <c r="CZ23" i="2"/>
  <c r="DA23" i="2"/>
  <c r="CZ24" i="2"/>
  <c r="DA24" i="2"/>
  <c r="CZ25" i="2"/>
  <c r="DA25" i="2"/>
  <c r="CZ26" i="2"/>
  <c r="DA26" i="2"/>
  <c r="CZ27" i="2"/>
  <c r="DA27" i="2"/>
  <c r="CZ28" i="2"/>
  <c r="DA28" i="2"/>
  <c r="CZ29" i="2"/>
  <c r="DA29" i="2"/>
  <c r="CZ30" i="2"/>
  <c r="DA30" i="2"/>
  <c r="CZ31" i="2"/>
  <c r="DA31" i="2"/>
  <c r="CZ32" i="2"/>
  <c r="DA32" i="2"/>
  <c r="CZ13" i="2"/>
  <c r="DA13" i="2"/>
  <c r="CZ14" i="2"/>
  <c r="DA14" i="2"/>
  <c r="CZ15" i="2"/>
  <c r="DA15" i="2"/>
  <c r="CZ16" i="2"/>
  <c r="DA16" i="2"/>
  <c r="CZ17" i="2"/>
  <c r="DA17" i="2"/>
  <c r="CZ18" i="2"/>
  <c r="DA18" i="2"/>
  <c r="CZ19" i="2"/>
  <c r="DA19" i="2"/>
  <c r="CZ20" i="2"/>
  <c r="DA20" i="2"/>
  <c r="CZ6" i="2"/>
  <c r="DA6" i="2"/>
  <c r="CZ7" i="2"/>
  <c r="DA7" i="2"/>
  <c r="CZ8" i="2"/>
  <c r="DA8" i="2"/>
  <c r="CZ9" i="2"/>
  <c r="DA9" i="2"/>
  <c r="CZ10" i="2"/>
  <c r="DA10" i="2"/>
  <c r="CZ11" i="2"/>
  <c r="DA11" i="2"/>
  <c r="CZ12" i="2"/>
  <c r="DA12" i="2"/>
  <c r="DA5" i="2"/>
  <c r="CZ5" i="2"/>
  <c r="AE111" i="2"/>
  <c r="AD111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D107" i="2"/>
  <c r="AE107" i="2"/>
  <c r="AD108" i="2"/>
  <c r="AE108" i="2"/>
  <c r="AD109" i="2"/>
  <c r="AE109" i="2"/>
  <c r="AD110" i="2"/>
  <c r="AE110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E5" i="2"/>
  <c r="AD5" i="2"/>
  <c r="AC111" i="2"/>
  <c r="AF111" i="2"/>
  <c r="AG111" i="2"/>
  <c r="AB111" i="2"/>
  <c r="AB109" i="2"/>
  <c r="AC109" i="2"/>
  <c r="AB110" i="2"/>
  <c r="AC110" i="2"/>
  <c r="AB97" i="2"/>
  <c r="AC97" i="2"/>
  <c r="AB98" i="2"/>
  <c r="AC98" i="2"/>
  <c r="AB99" i="2"/>
  <c r="AC99" i="2"/>
  <c r="AB100" i="2"/>
  <c r="AC100" i="2"/>
  <c r="AB101" i="2"/>
  <c r="AC101" i="2"/>
  <c r="AB102" i="2"/>
  <c r="AC102" i="2"/>
  <c r="AB103" i="2"/>
  <c r="AC103" i="2"/>
  <c r="AB104" i="2"/>
  <c r="AC104" i="2"/>
  <c r="AB105" i="2"/>
  <c r="AC105" i="2"/>
  <c r="AB106" i="2"/>
  <c r="AC106" i="2"/>
  <c r="AB107" i="2"/>
  <c r="AC107" i="2"/>
  <c r="AB108" i="2"/>
  <c r="AC108" i="2"/>
  <c r="AB85" i="2"/>
  <c r="AC85" i="2"/>
  <c r="AB86" i="2"/>
  <c r="AC86" i="2"/>
  <c r="AB87" i="2"/>
  <c r="AC87" i="2"/>
  <c r="AB88" i="2"/>
  <c r="AC88" i="2"/>
  <c r="AB89" i="2"/>
  <c r="AC89" i="2"/>
  <c r="AB90" i="2"/>
  <c r="AC90" i="2"/>
  <c r="AB91" i="2"/>
  <c r="AC91" i="2"/>
  <c r="AB92" i="2"/>
  <c r="AC92" i="2"/>
  <c r="AB93" i="2"/>
  <c r="AC93" i="2"/>
  <c r="AB94" i="2"/>
  <c r="AC94" i="2"/>
  <c r="AB95" i="2"/>
  <c r="AC95" i="2"/>
  <c r="AB96" i="2"/>
  <c r="AC96" i="2"/>
  <c r="AB74" i="2"/>
  <c r="AC74" i="2"/>
  <c r="AB75" i="2"/>
  <c r="AC75" i="2"/>
  <c r="AB76" i="2"/>
  <c r="AC76" i="2"/>
  <c r="AB77" i="2"/>
  <c r="AC77" i="2"/>
  <c r="AB78" i="2"/>
  <c r="AC78" i="2"/>
  <c r="AB79" i="2"/>
  <c r="AC79" i="2"/>
  <c r="AB80" i="2"/>
  <c r="AC80" i="2"/>
  <c r="AB81" i="2"/>
  <c r="AC81" i="2"/>
  <c r="AB82" i="2"/>
  <c r="AC82" i="2"/>
  <c r="AB83" i="2"/>
  <c r="AC83" i="2"/>
  <c r="AB84" i="2"/>
  <c r="AC84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6" i="2"/>
  <c r="AC6" i="2"/>
  <c r="AB7" i="2"/>
  <c r="AC7" i="2"/>
  <c r="AB8" i="2"/>
  <c r="AC8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C5" i="2"/>
  <c r="AB5" i="2"/>
  <c r="AA111" i="2"/>
  <c r="Z111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1" i="2"/>
  <c r="AA41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Z49" i="2"/>
  <c r="AA49" i="2"/>
  <c r="Z50" i="2"/>
  <c r="AA50" i="2"/>
  <c r="Z51" i="2"/>
  <c r="AA51" i="2"/>
  <c r="Z52" i="2"/>
  <c r="AA52" i="2"/>
  <c r="Z53" i="2"/>
  <c r="AA53" i="2"/>
  <c r="Z54" i="2"/>
  <c r="AA54" i="2"/>
  <c r="Z55" i="2"/>
  <c r="AA55" i="2"/>
  <c r="Z56" i="2"/>
  <c r="AA56" i="2"/>
  <c r="Z57" i="2"/>
  <c r="AA57" i="2"/>
  <c r="Z58" i="2"/>
  <c r="AA58" i="2"/>
  <c r="Z59" i="2"/>
  <c r="AA59" i="2"/>
  <c r="Z60" i="2"/>
  <c r="AA60" i="2"/>
  <c r="Z61" i="2"/>
  <c r="AA61" i="2"/>
  <c r="Z62" i="2"/>
  <c r="AA62" i="2"/>
  <c r="Z63" i="2"/>
  <c r="AA63" i="2"/>
  <c r="Z64" i="2"/>
  <c r="AA64" i="2"/>
  <c r="Z65" i="2"/>
  <c r="AA65" i="2"/>
  <c r="Z66" i="2"/>
  <c r="AA66" i="2"/>
  <c r="Z67" i="2"/>
  <c r="AA67" i="2"/>
  <c r="Z68" i="2"/>
  <c r="AA68" i="2"/>
  <c r="Z69" i="2"/>
  <c r="AA69" i="2"/>
  <c r="Z70" i="2"/>
  <c r="AA70" i="2"/>
  <c r="Z71" i="2"/>
  <c r="AA71" i="2"/>
  <c r="Z72" i="2"/>
  <c r="AA72" i="2"/>
  <c r="Z73" i="2"/>
  <c r="AA73" i="2"/>
  <c r="Z74" i="2"/>
  <c r="AA74" i="2"/>
  <c r="Z75" i="2"/>
  <c r="AA75" i="2"/>
  <c r="Z76" i="2"/>
  <c r="AA76" i="2"/>
  <c r="Z77" i="2"/>
  <c r="AA77" i="2"/>
  <c r="Z78" i="2"/>
  <c r="AA78" i="2"/>
  <c r="Z79" i="2"/>
  <c r="AA79" i="2"/>
  <c r="Z80" i="2"/>
  <c r="AA80" i="2"/>
  <c r="Z81" i="2"/>
  <c r="AA81" i="2"/>
  <c r="Z82" i="2"/>
  <c r="AA82" i="2"/>
  <c r="Z83" i="2"/>
  <c r="AA83" i="2"/>
  <c r="Z84" i="2"/>
  <c r="AA84" i="2"/>
  <c r="Z85" i="2"/>
  <c r="AA85" i="2"/>
  <c r="Z86" i="2"/>
  <c r="AA86" i="2"/>
  <c r="Z87" i="2"/>
  <c r="AA87" i="2"/>
  <c r="Z88" i="2"/>
  <c r="AA88" i="2"/>
  <c r="Z89" i="2"/>
  <c r="AA89" i="2"/>
  <c r="Z90" i="2"/>
  <c r="AA90" i="2"/>
  <c r="Z91" i="2"/>
  <c r="AA91" i="2"/>
  <c r="Z92" i="2"/>
  <c r="AA92" i="2"/>
  <c r="Z93" i="2"/>
  <c r="AA93" i="2"/>
  <c r="Z94" i="2"/>
  <c r="AA94" i="2"/>
  <c r="Z95" i="2"/>
  <c r="AA95" i="2"/>
  <c r="Z96" i="2"/>
  <c r="AA96" i="2"/>
  <c r="Z97" i="2"/>
  <c r="AA97" i="2"/>
  <c r="Z98" i="2"/>
  <c r="AA98" i="2"/>
  <c r="Z99" i="2"/>
  <c r="AA99" i="2"/>
  <c r="Z100" i="2"/>
  <c r="AA100" i="2"/>
  <c r="Z101" i="2"/>
  <c r="AA101" i="2"/>
  <c r="Z102" i="2"/>
  <c r="AA102" i="2"/>
  <c r="Z103" i="2"/>
  <c r="AA103" i="2"/>
  <c r="Z104" i="2"/>
  <c r="AA104" i="2"/>
  <c r="Z105" i="2"/>
  <c r="AA105" i="2"/>
  <c r="Z106" i="2"/>
  <c r="AA106" i="2"/>
  <c r="Z107" i="2"/>
  <c r="AA107" i="2"/>
  <c r="Z108" i="2"/>
  <c r="AA108" i="2"/>
  <c r="Z109" i="2"/>
  <c r="AA109" i="2"/>
  <c r="Z110" i="2"/>
  <c r="AA110" i="2"/>
  <c r="AA5" i="2"/>
  <c r="Z5" i="2"/>
  <c r="X106" i="2"/>
  <c r="Y106" i="2"/>
  <c r="X107" i="2"/>
  <c r="Y107" i="2"/>
  <c r="X108" i="2"/>
  <c r="Y108" i="2"/>
  <c r="AG108" i="2" s="1"/>
  <c r="X109" i="2"/>
  <c r="Y109" i="2"/>
  <c r="X110" i="2"/>
  <c r="Y110" i="2"/>
  <c r="X90" i="2"/>
  <c r="Y90" i="2"/>
  <c r="X91" i="2"/>
  <c r="Y91" i="2"/>
  <c r="X92" i="2"/>
  <c r="Y92" i="2"/>
  <c r="X93" i="2"/>
  <c r="Y93" i="2"/>
  <c r="X94" i="2"/>
  <c r="Y94" i="2"/>
  <c r="X95" i="2"/>
  <c r="Y95" i="2"/>
  <c r="X96" i="2"/>
  <c r="Y96" i="2"/>
  <c r="AG96" i="2" s="1"/>
  <c r="X97" i="2"/>
  <c r="Y97" i="2"/>
  <c r="X98" i="2"/>
  <c r="Y98" i="2"/>
  <c r="X99" i="2"/>
  <c r="Y99" i="2"/>
  <c r="X100" i="2"/>
  <c r="Y100" i="2"/>
  <c r="AG100" i="2" s="1"/>
  <c r="X101" i="2"/>
  <c r="Y101" i="2"/>
  <c r="AG101" i="2" s="1"/>
  <c r="X102" i="2"/>
  <c r="Y102" i="2"/>
  <c r="X103" i="2"/>
  <c r="Y103" i="2"/>
  <c r="X104" i="2"/>
  <c r="Y104" i="2"/>
  <c r="X105" i="2"/>
  <c r="Y105" i="2"/>
  <c r="AG105" i="2" s="1"/>
  <c r="X77" i="2"/>
  <c r="Y77" i="2"/>
  <c r="X78" i="2"/>
  <c r="Y78" i="2"/>
  <c r="X79" i="2"/>
  <c r="Y79" i="2"/>
  <c r="X80" i="2"/>
  <c r="Y80" i="2"/>
  <c r="X81" i="2"/>
  <c r="Y81" i="2"/>
  <c r="X82" i="2"/>
  <c r="Y82" i="2"/>
  <c r="X83" i="2"/>
  <c r="Y83" i="2"/>
  <c r="X84" i="2"/>
  <c r="Y84" i="2"/>
  <c r="X85" i="2"/>
  <c r="Y85" i="2"/>
  <c r="X86" i="2"/>
  <c r="Y86" i="2"/>
  <c r="X87" i="2"/>
  <c r="Y87" i="2"/>
  <c r="X88" i="2"/>
  <c r="Y88" i="2"/>
  <c r="X89" i="2"/>
  <c r="Y89" i="2"/>
  <c r="X64" i="2"/>
  <c r="Y64" i="2"/>
  <c r="X65" i="2"/>
  <c r="Y65" i="2"/>
  <c r="X66" i="2"/>
  <c r="Y66" i="2"/>
  <c r="X67" i="2"/>
  <c r="Y67" i="2"/>
  <c r="AG67" i="2" s="1"/>
  <c r="X68" i="2"/>
  <c r="Y68" i="2"/>
  <c r="X69" i="2"/>
  <c r="Y69" i="2"/>
  <c r="X70" i="2"/>
  <c r="Y70" i="2"/>
  <c r="X71" i="2"/>
  <c r="Y71" i="2"/>
  <c r="AG71" i="2" s="1"/>
  <c r="X72" i="2"/>
  <c r="Y72" i="2"/>
  <c r="X73" i="2"/>
  <c r="Y73" i="2"/>
  <c r="X74" i="2"/>
  <c r="Y74" i="2"/>
  <c r="X75" i="2"/>
  <c r="Y75" i="2"/>
  <c r="X76" i="2"/>
  <c r="Y76" i="2"/>
  <c r="X54" i="2"/>
  <c r="Y54" i="2"/>
  <c r="X55" i="2"/>
  <c r="Y55" i="2"/>
  <c r="X56" i="2"/>
  <c r="Y56" i="2"/>
  <c r="X57" i="2"/>
  <c r="Y57" i="2"/>
  <c r="AG57" i="2" s="1"/>
  <c r="X58" i="2"/>
  <c r="Y58" i="2"/>
  <c r="X59" i="2"/>
  <c r="Y59" i="2"/>
  <c r="X60" i="2"/>
  <c r="Y60" i="2"/>
  <c r="X61" i="2"/>
  <c r="Y61" i="2"/>
  <c r="X62" i="2"/>
  <c r="Y62" i="2"/>
  <c r="X63" i="2"/>
  <c r="Y63" i="2"/>
  <c r="X41" i="2"/>
  <c r="Y41" i="2"/>
  <c r="X42" i="2"/>
  <c r="Y42" i="2"/>
  <c r="X43" i="2"/>
  <c r="Y43" i="2"/>
  <c r="X44" i="2"/>
  <c r="Y44" i="2"/>
  <c r="AG44" i="2" s="1"/>
  <c r="X45" i="2"/>
  <c r="Y45" i="2"/>
  <c r="X46" i="2"/>
  <c r="Y46" i="2"/>
  <c r="X47" i="2"/>
  <c r="Y47" i="2"/>
  <c r="X48" i="2"/>
  <c r="Y48" i="2"/>
  <c r="AG48" i="2" s="1"/>
  <c r="X49" i="2"/>
  <c r="Y49" i="2"/>
  <c r="X50" i="2"/>
  <c r="Y50" i="2"/>
  <c r="X51" i="2"/>
  <c r="Y51" i="2"/>
  <c r="X52" i="2"/>
  <c r="Y52" i="2"/>
  <c r="AG52" i="2" s="1"/>
  <c r="X53" i="2"/>
  <c r="Y53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Y5" i="2"/>
  <c r="X5" i="2"/>
  <c r="W111" i="2"/>
  <c r="V111" i="2"/>
  <c r="V106" i="2"/>
  <c r="W106" i="2"/>
  <c r="V107" i="2"/>
  <c r="W107" i="2"/>
  <c r="V108" i="2"/>
  <c r="W108" i="2"/>
  <c r="V109" i="2"/>
  <c r="W109" i="2"/>
  <c r="V110" i="2"/>
  <c r="W110" i="2"/>
  <c r="V92" i="2"/>
  <c r="W92" i="2"/>
  <c r="V93" i="2"/>
  <c r="W93" i="2"/>
  <c r="V94" i="2"/>
  <c r="W94" i="2"/>
  <c r="V95" i="2"/>
  <c r="W95" i="2"/>
  <c r="V96" i="2"/>
  <c r="W96" i="2"/>
  <c r="V97" i="2"/>
  <c r="W97" i="2"/>
  <c r="V98" i="2"/>
  <c r="W98" i="2"/>
  <c r="V99" i="2"/>
  <c r="W99" i="2"/>
  <c r="V100" i="2"/>
  <c r="W100" i="2"/>
  <c r="V101" i="2"/>
  <c r="W101" i="2"/>
  <c r="V102" i="2"/>
  <c r="W102" i="2"/>
  <c r="V103" i="2"/>
  <c r="W103" i="2"/>
  <c r="V104" i="2"/>
  <c r="W104" i="2"/>
  <c r="V105" i="2"/>
  <c r="W105" i="2"/>
  <c r="V80" i="2"/>
  <c r="W80" i="2"/>
  <c r="V81" i="2"/>
  <c r="W81" i="2"/>
  <c r="V82" i="2"/>
  <c r="W82" i="2"/>
  <c r="V83" i="2"/>
  <c r="W83" i="2"/>
  <c r="V84" i="2"/>
  <c r="W84" i="2"/>
  <c r="V85" i="2"/>
  <c r="W85" i="2"/>
  <c r="V86" i="2"/>
  <c r="W86" i="2"/>
  <c r="V87" i="2"/>
  <c r="W87" i="2"/>
  <c r="V88" i="2"/>
  <c r="W88" i="2"/>
  <c r="V89" i="2"/>
  <c r="W89" i="2"/>
  <c r="V90" i="2"/>
  <c r="W90" i="2"/>
  <c r="V91" i="2"/>
  <c r="W91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/>
  <c r="V53" i="2"/>
  <c r="W53" i="2"/>
  <c r="V54" i="2"/>
  <c r="W54" i="2"/>
  <c r="V55" i="2"/>
  <c r="W55" i="2"/>
  <c r="V56" i="2"/>
  <c r="W56" i="2"/>
  <c r="V57" i="2"/>
  <c r="W57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V50" i="2"/>
  <c r="W50" i="2"/>
  <c r="V51" i="2"/>
  <c r="W51" i="2"/>
  <c r="V52" i="2"/>
  <c r="W52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7" i="2"/>
  <c r="W7" i="2"/>
  <c r="V8" i="2"/>
  <c r="W8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W5" i="2"/>
  <c r="V5" i="2"/>
  <c r="U111" i="2"/>
  <c r="T11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T108" i="2"/>
  <c r="U108" i="2"/>
  <c r="T109" i="2"/>
  <c r="U109" i="2"/>
  <c r="T110" i="2"/>
  <c r="U110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U5" i="2"/>
  <c r="T5" i="2"/>
  <c r="M111" i="2"/>
  <c r="N111" i="2"/>
  <c r="O111" i="2"/>
  <c r="P111" i="2"/>
  <c r="Q111" i="2"/>
  <c r="R111" i="2"/>
  <c r="S111" i="2"/>
  <c r="L111" i="2"/>
  <c r="K112" i="2"/>
  <c r="H111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77" i="2"/>
  <c r="I77" i="2"/>
  <c r="H78" i="2"/>
  <c r="I78" i="2"/>
  <c r="H79" i="2"/>
  <c r="I79" i="2"/>
  <c r="H80" i="2"/>
  <c r="J80" i="2" s="1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AF88" i="2" s="1"/>
  <c r="I88" i="2"/>
  <c r="H89" i="2"/>
  <c r="I89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AG73" i="2" s="1"/>
  <c r="H74" i="2"/>
  <c r="I74" i="2"/>
  <c r="H75" i="2"/>
  <c r="I75" i="2"/>
  <c r="H76" i="2"/>
  <c r="I76" i="2"/>
  <c r="H53" i="2"/>
  <c r="I53" i="2"/>
  <c r="H54" i="2"/>
  <c r="I54" i="2"/>
  <c r="H55" i="2"/>
  <c r="I55" i="2"/>
  <c r="H56" i="2"/>
  <c r="J56" i="2" s="1"/>
  <c r="I56" i="2"/>
  <c r="H57" i="2"/>
  <c r="I57" i="2"/>
  <c r="H58" i="2"/>
  <c r="I58" i="2"/>
  <c r="H59" i="2"/>
  <c r="I59" i="2"/>
  <c r="H60" i="2"/>
  <c r="I60" i="2"/>
  <c r="AG60" i="2" s="1"/>
  <c r="H61" i="2"/>
  <c r="I61" i="2"/>
  <c r="H62" i="2"/>
  <c r="I62" i="2"/>
  <c r="H63" i="2"/>
  <c r="I63" i="2"/>
  <c r="H64" i="2"/>
  <c r="J64" i="2" s="1"/>
  <c r="I64" i="2"/>
  <c r="H65" i="2"/>
  <c r="I65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AF47" i="2" s="1"/>
  <c r="I47" i="2"/>
  <c r="H48" i="2"/>
  <c r="I48" i="2"/>
  <c r="H49" i="2"/>
  <c r="I49" i="2"/>
  <c r="H50" i="2"/>
  <c r="I50" i="2"/>
  <c r="H51" i="2"/>
  <c r="I51" i="2"/>
  <c r="H52" i="2"/>
  <c r="I52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AF31" i="2" s="1"/>
  <c r="I31" i="2"/>
  <c r="H32" i="2"/>
  <c r="I32" i="2"/>
  <c r="H33" i="2"/>
  <c r="I33" i="2"/>
  <c r="H34" i="2"/>
  <c r="I34" i="2"/>
  <c r="H35" i="2"/>
  <c r="AF35" i="2" s="1"/>
  <c r="I35" i="2"/>
  <c r="H36" i="2"/>
  <c r="I36" i="2"/>
  <c r="H37" i="2"/>
  <c r="I37" i="2"/>
  <c r="H38" i="2"/>
  <c r="I38" i="2"/>
  <c r="H39" i="2"/>
  <c r="I39" i="2"/>
  <c r="H40" i="2"/>
  <c r="I40" i="2"/>
  <c r="H6" i="2"/>
  <c r="I6" i="2"/>
  <c r="H7" i="2"/>
  <c r="I7" i="2"/>
  <c r="H8" i="2"/>
  <c r="I8" i="2"/>
  <c r="H9" i="2"/>
  <c r="I9" i="2"/>
  <c r="AG9" i="2" s="1"/>
  <c r="H10" i="2"/>
  <c r="I10" i="2"/>
  <c r="H11" i="2"/>
  <c r="I11" i="2"/>
  <c r="H12" i="2"/>
  <c r="I12" i="2"/>
  <c r="H13" i="2"/>
  <c r="I13" i="2"/>
  <c r="AG13" i="2" s="1"/>
  <c r="H14" i="2"/>
  <c r="I14" i="2"/>
  <c r="H15" i="2"/>
  <c r="I15" i="2"/>
  <c r="H16" i="2"/>
  <c r="I16" i="2"/>
  <c r="H17" i="2"/>
  <c r="AF17" i="2" s="1"/>
  <c r="I17" i="2"/>
  <c r="H18" i="2"/>
  <c r="I18" i="2"/>
  <c r="H19" i="2"/>
  <c r="I19" i="2"/>
  <c r="H20" i="2"/>
  <c r="I20" i="2"/>
  <c r="H21" i="2"/>
  <c r="AF21" i="2" s="1"/>
  <c r="I21" i="2"/>
  <c r="H22" i="2"/>
  <c r="I22" i="2"/>
  <c r="H23" i="2"/>
  <c r="I23" i="2"/>
  <c r="H24" i="2"/>
  <c r="I24" i="2"/>
  <c r="I5" i="2"/>
  <c r="H5" i="2"/>
  <c r="E111" i="2"/>
  <c r="F111" i="2"/>
  <c r="G111" i="2"/>
  <c r="D111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K37" i="2" s="1"/>
  <c r="F38" i="2"/>
  <c r="G38" i="2"/>
  <c r="F39" i="2"/>
  <c r="G39" i="2"/>
  <c r="F40" i="2"/>
  <c r="G40" i="2"/>
  <c r="F41" i="2"/>
  <c r="G41" i="2"/>
  <c r="K41" i="2" s="1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K100" i="2" s="1"/>
  <c r="F101" i="2"/>
  <c r="G101" i="2"/>
  <c r="F102" i="2"/>
  <c r="G102" i="2"/>
  <c r="F103" i="2"/>
  <c r="G103" i="2"/>
  <c r="F104" i="2"/>
  <c r="G104" i="2"/>
  <c r="K104" i="2" s="1"/>
  <c r="F105" i="2"/>
  <c r="G105" i="2"/>
  <c r="F106" i="2"/>
  <c r="G106" i="2"/>
  <c r="F107" i="2"/>
  <c r="G107" i="2"/>
  <c r="F108" i="2"/>
  <c r="G108" i="2"/>
  <c r="F109" i="2"/>
  <c r="G109" i="2"/>
  <c r="F110" i="2"/>
  <c r="G110" i="2"/>
  <c r="G5" i="2"/>
  <c r="F5" i="2"/>
  <c r="E109" i="2"/>
  <c r="E110" i="2"/>
  <c r="E103" i="2"/>
  <c r="E104" i="2"/>
  <c r="E105" i="2"/>
  <c r="E106" i="2"/>
  <c r="E107" i="2"/>
  <c r="E108" i="2"/>
  <c r="E91" i="2"/>
  <c r="E92" i="2"/>
  <c r="E93" i="2"/>
  <c r="E94" i="2"/>
  <c r="E95" i="2"/>
  <c r="E96" i="2"/>
  <c r="E97" i="2"/>
  <c r="E98" i="2"/>
  <c r="E99" i="2"/>
  <c r="E100" i="2"/>
  <c r="E101" i="2"/>
  <c r="E102" i="2"/>
  <c r="E81" i="2"/>
  <c r="E82" i="2"/>
  <c r="E83" i="2"/>
  <c r="E84" i="2"/>
  <c r="E85" i="2"/>
  <c r="E86" i="2"/>
  <c r="E87" i="2"/>
  <c r="E88" i="2"/>
  <c r="E89" i="2"/>
  <c r="E90" i="2"/>
  <c r="E72" i="2"/>
  <c r="E73" i="2"/>
  <c r="E74" i="2"/>
  <c r="E75" i="2"/>
  <c r="E76" i="2"/>
  <c r="E77" i="2"/>
  <c r="E78" i="2"/>
  <c r="E79" i="2"/>
  <c r="E80" i="2"/>
  <c r="E62" i="2"/>
  <c r="E63" i="2"/>
  <c r="E64" i="2"/>
  <c r="E65" i="2"/>
  <c r="E66" i="2"/>
  <c r="E67" i="2"/>
  <c r="E68" i="2"/>
  <c r="E69" i="2"/>
  <c r="E70" i="2"/>
  <c r="E71" i="2"/>
  <c r="E50" i="2"/>
  <c r="E51" i="2"/>
  <c r="E52" i="2"/>
  <c r="E53" i="2"/>
  <c r="E54" i="2"/>
  <c r="E55" i="2"/>
  <c r="E56" i="2"/>
  <c r="E57" i="2"/>
  <c r="E58" i="2"/>
  <c r="E59" i="2"/>
  <c r="E60" i="2"/>
  <c r="E61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5" i="2"/>
  <c r="D110" i="2"/>
  <c r="D100" i="2"/>
  <c r="D101" i="2"/>
  <c r="D102" i="2"/>
  <c r="D103" i="2"/>
  <c r="D104" i="2"/>
  <c r="D105" i="2"/>
  <c r="D106" i="2"/>
  <c r="D107" i="2"/>
  <c r="D108" i="2"/>
  <c r="D109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76" i="2"/>
  <c r="D77" i="2"/>
  <c r="D78" i="2"/>
  <c r="D79" i="2"/>
  <c r="D80" i="2"/>
  <c r="D81" i="2"/>
  <c r="D82" i="2"/>
  <c r="D83" i="2"/>
  <c r="D84" i="2"/>
  <c r="D64" i="2"/>
  <c r="D65" i="2"/>
  <c r="D66" i="2"/>
  <c r="D67" i="2"/>
  <c r="D68" i="2"/>
  <c r="D69" i="2"/>
  <c r="D70" i="2"/>
  <c r="D71" i="2"/>
  <c r="D72" i="2"/>
  <c r="D73" i="2"/>
  <c r="D74" i="2"/>
  <c r="D75" i="2"/>
  <c r="D53" i="2"/>
  <c r="D54" i="2"/>
  <c r="D55" i="2"/>
  <c r="D56" i="2"/>
  <c r="D57" i="2"/>
  <c r="D58" i="2"/>
  <c r="D59" i="2"/>
  <c r="D60" i="2"/>
  <c r="D61" i="2"/>
  <c r="D62" i="2"/>
  <c r="D63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14" i="2"/>
  <c r="D15" i="2"/>
  <c r="D16" i="2"/>
  <c r="D17" i="2"/>
  <c r="D18" i="2"/>
  <c r="D19" i="2"/>
  <c r="D20" i="2"/>
  <c r="D21" i="2"/>
  <c r="D22" i="2"/>
  <c r="D23" i="2"/>
  <c r="D24" i="2"/>
  <c r="D6" i="2"/>
  <c r="D7" i="2"/>
  <c r="D8" i="2"/>
  <c r="D9" i="2"/>
  <c r="D10" i="2"/>
  <c r="D11" i="2"/>
  <c r="D12" i="2"/>
  <c r="D13" i="2"/>
  <c r="D5" i="2"/>
  <c r="AN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AZ111" i="2"/>
  <c r="AG7" i="2"/>
  <c r="AG11" i="2"/>
  <c r="AG15" i="2"/>
  <c r="AF18" i="2"/>
  <c r="AF22" i="2"/>
  <c r="AF27" i="2"/>
  <c r="AF28" i="2"/>
  <c r="AF32" i="2"/>
  <c r="AF36" i="2"/>
  <c r="AF37" i="2"/>
  <c r="AF41" i="2"/>
  <c r="AG49" i="2"/>
  <c r="AG53" i="2"/>
  <c r="AF54" i="2"/>
  <c r="AF56" i="2"/>
  <c r="AF62" i="2"/>
  <c r="AG77" i="2"/>
  <c r="AG81" i="2"/>
  <c r="AG85" i="2"/>
  <c r="AF87" i="2"/>
  <c r="AG89" i="2"/>
  <c r="AG92" i="2"/>
  <c r="AF100" i="2"/>
  <c r="AF104" i="2"/>
  <c r="AG104" i="2"/>
  <c r="AF107" i="2"/>
  <c r="AG109" i="2"/>
  <c r="AF5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AF108" i="2" s="1"/>
  <c r="O108" i="2"/>
  <c r="N108" i="2"/>
  <c r="M108" i="2"/>
  <c r="L108" i="2"/>
  <c r="Q107" i="2"/>
  <c r="P107" i="2"/>
  <c r="O107" i="2"/>
  <c r="N107" i="2"/>
  <c r="M107" i="2"/>
  <c r="L107" i="2"/>
  <c r="Q106" i="2"/>
  <c r="P106" i="2"/>
  <c r="AF106" i="2" s="1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AF103" i="2" s="1"/>
  <c r="O103" i="2"/>
  <c r="N103" i="2"/>
  <c r="M103" i="2"/>
  <c r="L103" i="2"/>
  <c r="Q102" i="2"/>
  <c r="P102" i="2"/>
  <c r="AF102" i="2" s="1"/>
  <c r="O102" i="2"/>
  <c r="N102" i="2"/>
  <c r="M102" i="2"/>
  <c r="L102" i="2"/>
  <c r="Q101" i="2"/>
  <c r="P101" i="2"/>
  <c r="AF101" i="2" s="1"/>
  <c r="O101" i="2"/>
  <c r="N101" i="2"/>
  <c r="M101" i="2"/>
  <c r="L101" i="2"/>
  <c r="Q100" i="2"/>
  <c r="P100" i="2"/>
  <c r="O100" i="2"/>
  <c r="N100" i="2"/>
  <c r="M100" i="2"/>
  <c r="L100" i="2"/>
  <c r="Q99" i="2"/>
  <c r="AG99" i="2" s="1"/>
  <c r="P99" i="2"/>
  <c r="AF99" i="2" s="1"/>
  <c r="O99" i="2"/>
  <c r="N99" i="2"/>
  <c r="M99" i="2"/>
  <c r="L99" i="2"/>
  <c r="Q98" i="2"/>
  <c r="AG98" i="2" s="1"/>
  <c r="P98" i="2"/>
  <c r="O98" i="2"/>
  <c r="N98" i="2"/>
  <c r="M98" i="2"/>
  <c r="L98" i="2"/>
  <c r="Q97" i="2"/>
  <c r="P97" i="2"/>
  <c r="AF97" i="2" s="1"/>
  <c r="O97" i="2"/>
  <c r="N97" i="2"/>
  <c r="M97" i="2"/>
  <c r="L97" i="2"/>
  <c r="Q96" i="2"/>
  <c r="P96" i="2"/>
  <c r="AF96" i="2" s="1"/>
  <c r="O96" i="2"/>
  <c r="N96" i="2"/>
  <c r="M96" i="2"/>
  <c r="L96" i="2"/>
  <c r="Q95" i="2"/>
  <c r="AG95" i="2" s="1"/>
  <c r="P95" i="2"/>
  <c r="AF95" i="2" s="1"/>
  <c r="O95" i="2"/>
  <c r="N95" i="2"/>
  <c r="M95" i="2"/>
  <c r="L95" i="2"/>
  <c r="Q94" i="2"/>
  <c r="AG94" i="2" s="1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AF92" i="2" s="1"/>
  <c r="O92" i="2"/>
  <c r="N92" i="2"/>
  <c r="M92" i="2"/>
  <c r="L92" i="2"/>
  <c r="Q91" i="2"/>
  <c r="AG91" i="2" s="1"/>
  <c r="P91" i="2"/>
  <c r="O91" i="2"/>
  <c r="N91" i="2"/>
  <c r="M91" i="2"/>
  <c r="L91" i="2"/>
  <c r="Q90" i="2"/>
  <c r="AG90" i="2" s="1"/>
  <c r="P90" i="2"/>
  <c r="AF90" i="2" s="1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AG87" i="2" s="1"/>
  <c r="P87" i="2"/>
  <c r="O87" i="2"/>
  <c r="N87" i="2"/>
  <c r="M87" i="2"/>
  <c r="L87" i="2"/>
  <c r="Q86" i="2"/>
  <c r="AG86" i="2" s="1"/>
  <c r="P86" i="2"/>
  <c r="AF86" i="2" s="1"/>
  <c r="O86" i="2"/>
  <c r="N86" i="2"/>
  <c r="M86" i="2"/>
  <c r="L86" i="2"/>
  <c r="Q85" i="2"/>
  <c r="P85" i="2"/>
  <c r="AF85" i="2" s="1"/>
  <c r="O85" i="2"/>
  <c r="N85" i="2"/>
  <c r="M85" i="2"/>
  <c r="L85" i="2"/>
  <c r="Q84" i="2"/>
  <c r="P84" i="2"/>
  <c r="O84" i="2"/>
  <c r="N84" i="2"/>
  <c r="M84" i="2"/>
  <c r="L84" i="2"/>
  <c r="Q83" i="2"/>
  <c r="AG83" i="2" s="1"/>
  <c r="P83" i="2"/>
  <c r="O83" i="2"/>
  <c r="N83" i="2"/>
  <c r="M83" i="2"/>
  <c r="L83" i="2"/>
  <c r="Q82" i="2"/>
  <c r="AG82" i="2" s="1"/>
  <c r="P82" i="2"/>
  <c r="AF82" i="2" s="1"/>
  <c r="O82" i="2"/>
  <c r="N82" i="2"/>
  <c r="M82" i="2"/>
  <c r="L82" i="2"/>
  <c r="Q81" i="2"/>
  <c r="P81" i="2"/>
  <c r="AF81" i="2" s="1"/>
  <c r="O81" i="2"/>
  <c r="N81" i="2"/>
  <c r="M81" i="2"/>
  <c r="L81" i="2"/>
  <c r="Q80" i="2"/>
  <c r="P80" i="2"/>
  <c r="O80" i="2"/>
  <c r="N80" i="2"/>
  <c r="M80" i="2"/>
  <c r="L80" i="2"/>
  <c r="Q79" i="2"/>
  <c r="AG79" i="2" s="1"/>
  <c r="P79" i="2"/>
  <c r="AF79" i="2" s="1"/>
  <c r="O79" i="2"/>
  <c r="N79" i="2"/>
  <c r="M79" i="2"/>
  <c r="L79" i="2"/>
  <c r="Q78" i="2"/>
  <c r="AG78" i="2" s="1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AF75" i="2" s="1"/>
  <c r="O75" i="2"/>
  <c r="N75" i="2"/>
  <c r="M75" i="2"/>
  <c r="L75" i="2"/>
  <c r="Q74" i="2"/>
  <c r="AG74" i="2" s="1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AF72" i="2" s="1"/>
  <c r="O72" i="2"/>
  <c r="N72" i="2"/>
  <c r="M72" i="2"/>
  <c r="L72" i="2"/>
  <c r="Q71" i="2"/>
  <c r="P71" i="2"/>
  <c r="AF71" i="2" s="1"/>
  <c r="O71" i="2"/>
  <c r="N71" i="2"/>
  <c r="M71" i="2"/>
  <c r="L71" i="2"/>
  <c r="Q70" i="2"/>
  <c r="AG70" i="2" s="1"/>
  <c r="P70" i="2"/>
  <c r="AF70" i="2" s="1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AF67" i="2" s="1"/>
  <c r="O67" i="2"/>
  <c r="N67" i="2"/>
  <c r="M67" i="2"/>
  <c r="L67" i="2"/>
  <c r="Q66" i="2"/>
  <c r="AG66" i="2" s="1"/>
  <c r="P66" i="2"/>
  <c r="O66" i="2"/>
  <c r="N66" i="2"/>
  <c r="M66" i="2"/>
  <c r="L66" i="2"/>
  <c r="Q65" i="2"/>
  <c r="AG65" i="2" s="1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AF63" i="2" s="1"/>
  <c r="O63" i="2"/>
  <c r="N63" i="2"/>
  <c r="M63" i="2"/>
  <c r="L63" i="2"/>
  <c r="R63" i="2" s="1"/>
  <c r="Q62" i="2"/>
  <c r="AG62" i="2" s="1"/>
  <c r="P62" i="2"/>
  <c r="O62" i="2"/>
  <c r="N62" i="2"/>
  <c r="M62" i="2"/>
  <c r="L62" i="2"/>
  <c r="Q61" i="2"/>
  <c r="AG61" i="2" s="1"/>
  <c r="P61" i="2"/>
  <c r="AF61" i="2" s="1"/>
  <c r="O61" i="2"/>
  <c r="N61" i="2"/>
  <c r="M61" i="2"/>
  <c r="L61" i="2"/>
  <c r="Q60" i="2"/>
  <c r="P60" i="2"/>
  <c r="O60" i="2"/>
  <c r="N60" i="2"/>
  <c r="M60" i="2"/>
  <c r="L60" i="2"/>
  <c r="Q59" i="2"/>
  <c r="P59" i="2"/>
  <c r="AF59" i="2" s="1"/>
  <c r="O59" i="2"/>
  <c r="N59" i="2"/>
  <c r="M59" i="2"/>
  <c r="L59" i="2"/>
  <c r="Q58" i="2"/>
  <c r="AG58" i="2" s="1"/>
  <c r="P58" i="2"/>
  <c r="AF58" i="2" s="1"/>
  <c r="O58" i="2"/>
  <c r="N58" i="2"/>
  <c r="M58" i="2"/>
  <c r="L58" i="2"/>
  <c r="Q57" i="2"/>
  <c r="P57" i="2"/>
  <c r="AF57" i="2" s="1"/>
  <c r="O57" i="2"/>
  <c r="N57" i="2"/>
  <c r="M57" i="2"/>
  <c r="L57" i="2"/>
  <c r="Q56" i="2"/>
  <c r="P56" i="2"/>
  <c r="O56" i="2"/>
  <c r="N56" i="2"/>
  <c r="M56" i="2"/>
  <c r="L56" i="2"/>
  <c r="Q55" i="2"/>
  <c r="AG55" i="2" s="1"/>
  <c r="P55" i="2"/>
  <c r="AF55" i="2" s="1"/>
  <c r="O55" i="2"/>
  <c r="N55" i="2"/>
  <c r="M55" i="2"/>
  <c r="L55" i="2"/>
  <c r="Q54" i="2"/>
  <c r="AG54" i="2" s="1"/>
  <c r="P54" i="2"/>
  <c r="O54" i="2"/>
  <c r="N54" i="2"/>
  <c r="M54" i="2"/>
  <c r="L54" i="2"/>
  <c r="Q53" i="2"/>
  <c r="P53" i="2"/>
  <c r="AF53" i="2" s="1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AG50" i="2" s="1"/>
  <c r="P50" i="2"/>
  <c r="AF50" i="2" s="1"/>
  <c r="O50" i="2"/>
  <c r="N50" i="2"/>
  <c r="M50" i="2"/>
  <c r="L50" i="2"/>
  <c r="Q49" i="2"/>
  <c r="P49" i="2"/>
  <c r="AF49" i="2" s="1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AG46" i="2" s="1"/>
  <c r="P46" i="2"/>
  <c r="AF46" i="2" s="1"/>
  <c r="O46" i="2"/>
  <c r="N46" i="2"/>
  <c r="M46" i="2"/>
  <c r="L46" i="2"/>
  <c r="Q45" i="2"/>
  <c r="AG45" i="2" s="1"/>
  <c r="P45" i="2"/>
  <c r="AF45" i="2" s="1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AG42" i="2" s="1"/>
  <c r="P42" i="2"/>
  <c r="AF42" i="2" s="1"/>
  <c r="O42" i="2"/>
  <c r="N42" i="2"/>
  <c r="M42" i="2"/>
  <c r="L42" i="2"/>
  <c r="Q41" i="2"/>
  <c r="AG41" i="2" s="1"/>
  <c r="P41" i="2"/>
  <c r="O41" i="2"/>
  <c r="N41" i="2"/>
  <c r="M41" i="2"/>
  <c r="L41" i="2"/>
  <c r="Q40" i="2"/>
  <c r="P40" i="2"/>
  <c r="AF40" i="2" s="1"/>
  <c r="O40" i="2"/>
  <c r="N40" i="2"/>
  <c r="M40" i="2"/>
  <c r="L40" i="2"/>
  <c r="Q39" i="2"/>
  <c r="P39" i="2"/>
  <c r="AF39" i="2" s="1"/>
  <c r="O39" i="2"/>
  <c r="N39" i="2"/>
  <c r="M39" i="2"/>
  <c r="L39" i="2"/>
  <c r="Q38" i="2"/>
  <c r="AG38" i="2" s="1"/>
  <c r="P38" i="2"/>
  <c r="O38" i="2"/>
  <c r="N38" i="2"/>
  <c r="M38" i="2"/>
  <c r="L38" i="2"/>
  <c r="Q37" i="2"/>
  <c r="AG37" i="2" s="1"/>
  <c r="P37" i="2"/>
  <c r="O37" i="2"/>
  <c r="N37" i="2"/>
  <c r="M37" i="2"/>
  <c r="L37" i="2"/>
  <c r="Q36" i="2"/>
  <c r="AG36" i="2" s="1"/>
  <c r="P36" i="2"/>
  <c r="O36" i="2"/>
  <c r="N36" i="2"/>
  <c r="M36" i="2"/>
  <c r="L36" i="2"/>
  <c r="Q35" i="2"/>
  <c r="P35" i="2"/>
  <c r="O35" i="2"/>
  <c r="N35" i="2"/>
  <c r="M35" i="2"/>
  <c r="L35" i="2"/>
  <c r="Q34" i="2"/>
  <c r="AG34" i="2" s="1"/>
  <c r="P34" i="2"/>
  <c r="O34" i="2"/>
  <c r="N34" i="2"/>
  <c r="M34" i="2"/>
  <c r="L34" i="2"/>
  <c r="Q33" i="2"/>
  <c r="AG33" i="2" s="1"/>
  <c r="P33" i="2"/>
  <c r="AF33" i="2" s="1"/>
  <c r="O33" i="2"/>
  <c r="N33" i="2"/>
  <c r="M33" i="2"/>
  <c r="L33" i="2"/>
  <c r="Q32" i="2"/>
  <c r="AG32" i="2" s="1"/>
  <c r="P32" i="2"/>
  <c r="O32" i="2"/>
  <c r="N32" i="2"/>
  <c r="M32" i="2"/>
  <c r="L32" i="2"/>
  <c r="Q31" i="2"/>
  <c r="P31" i="2"/>
  <c r="O31" i="2"/>
  <c r="N31" i="2"/>
  <c r="M31" i="2"/>
  <c r="L31" i="2"/>
  <c r="Q30" i="2"/>
  <c r="AG30" i="2" s="1"/>
  <c r="P30" i="2"/>
  <c r="O30" i="2"/>
  <c r="N30" i="2"/>
  <c r="M30" i="2"/>
  <c r="L30" i="2"/>
  <c r="Q29" i="2"/>
  <c r="AG29" i="2" s="1"/>
  <c r="P29" i="2"/>
  <c r="AF29" i="2" s="1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AG26" i="2" s="1"/>
  <c r="P26" i="2"/>
  <c r="AF26" i="2" s="1"/>
  <c r="O26" i="2"/>
  <c r="N26" i="2"/>
  <c r="M26" i="2"/>
  <c r="L26" i="2"/>
  <c r="Q25" i="2"/>
  <c r="AG25" i="2" s="1"/>
  <c r="P25" i="2"/>
  <c r="AF25" i="2" s="1"/>
  <c r="O25" i="2"/>
  <c r="N25" i="2"/>
  <c r="M25" i="2"/>
  <c r="L25" i="2"/>
  <c r="Q24" i="2"/>
  <c r="P24" i="2"/>
  <c r="AF24" i="2" s="1"/>
  <c r="O24" i="2"/>
  <c r="S24" i="2" s="1"/>
  <c r="N24" i="2"/>
  <c r="M24" i="2"/>
  <c r="L24" i="2"/>
  <c r="Q23" i="2"/>
  <c r="AG23" i="2" s="1"/>
  <c r="P23" i="2"/>
  <c r="AF23" i="2" s="1"/>
  <c r="O23" i="2"/>
  <c r="S23" i="2" s="1"/>
  <c r="N23" i="2"/>
  <c r="R23" i="2" s="1"/>
  <c r="M23" i="2"/>
  <c r="L23" i="2"/>
  <c r="Q22" i="2"/>
  <c r="AG22" i="2" s="1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AF20" i="2" s="1"/>
  <c r="O20" i="2"/>
  <c r="S20" i="2" s="1"/>
  <c r="N20" i="2"/>
  <c r="M20" i="2"/>
  <c r="L20" i="2"/>
  <c r="Q19" i="2"/>
  <c r="AG19" i="2" s="1"/>
  <c r="P19" i="2"/>
  <c r="AF19" i="2" s="1"/>
  <c r="O19" i="2"/>
  <c r="S19" i="2" s="1"/>
  <c r="N19" i="2"/>
  <c r="M19" i="2"/>
  <c r="L19" i="2"/>
  <c r="Q18" i="2"/>
  <c r="AG18" i="2" s="1"/>
  <c r="P18" i="2"/>
  <c r="O18" i="2"/>
  <c r="S18" i="2" s="1"/>
  <c r="N18" i="2"/>
  <c r="R18" i="2" s="1"/>
  <c r="M18" i="2"/>
  <c r="L18" i="2"/>
  <c r="Q17" i="2"/>
  <c r="P17" i="2"/>
  <c r="O17" i="2"/>
  <c r="N17" i="2"/>
  <c r="M17" i="2"/>
  <c r="L17" i="2"/>
  <c r="Q16" i="2"/>
  <c r="P16" i="2"/>
  <c r="AF16" i="2" s="1"/>
  <c r="O16" i="2"/>
  <c r="N16" i="2"/>
  <c r="M16" i="2"/>
  <c r="L16" i="2"/>
  <c r="Q15" i="2"/>
  <c r="P15" i="2"/>
  <c r="AF15" i="2" s="1"/>
  <c r="O15" i="2"/>
  <c r="S15" i="2" s="1"/>
  <c r="N15" i="2"/>
  <c r="R15" i="2" s="1"/>
  <c r="M15" i="2"/>
  <c r="L15" i="2"/>
  <c r="Q14" i="2"/>
  <c r="AG14" i="2" s="1"/>
  <c r="P14" i="2"/>
  <c r="AF14" i="2" s="1"/>
  <c r="O14" i="2"/>
  <c r="N14" i="2"/>
  <c r="R14" i="2" s="1"/>
  <c r="M14" i="2"/>
  <c r="L14" i="2"/>
  <c r="Q13" i="2"/>
  <c r="P13" i="2"/>
  <c r="O13" i="2"/>
  <c r="N13" i="2"/>
  <c r="R13" i="2" s="1"/>
  <c r="M13" i="2"/>
  <c r="L13" i="2"/>
  <c r="Q12" i="2"/>
  <c r="P12" i="2"/>
  <c r="AF12" i="2" s="1"/>
  <c r="O12" i="2"/>
  <c r="N12" i="2"/>
  <c r="M12" i="2"/>
  <c r="L12" i="2"/>
  <c r="Q11" i="2"/>
  <c r="P11" i="2"/>
  <c r="AF11" i="2" s="1"/>
  <c r="O11" i="2"/>
  <c r="S11" i="2" s="1"/>
  <c r="N11" i="2"/>
  <c r="R11" i="2" s="1"/>
  <c r="M11" i="2"/>
  <c r="L11" i="2"/>
  <c r="Q10" i="2"/>
  <c r="AG10" i="2" s="1"/>
  <c r="P10" i="2"/>
  <c r="AF10" i="2" s="1"/>
  <c r="O10" i="2"/>
  <c r="S10" i="2" s="1"/>
  <c r="N10" i="2"/>
  <c r="R10" i="2" s="1"/>
  <c r="M10" i="2"/>
  <c r="L10" i="2"/>
  <c r="Q9" i="2"/>
  <c r="P9" i="2"/>
  <c r="O9" i="2"/>
  <c r="N9" i="2"/>
  <c r="M9" i="2"/>
  <c r="L9" i="2"/>
  <c r="Q8" i="2"/>
  <c r="P8" i="2"/>
  <c r="AF8" i="2" s="1"/>
  <c r="O8" i="2"/>
  <c r="N8" i="2"/>
  <c r="R8" i="2" s="1"/>
  <c r="M8" i="2"/>
  <c r="L8" i="2"/>
  <c r="Q7" i="2"/>
  <c r="P7" i="2"/>
  <c r="AF7" i="2" s="1"/>
  <c r="O7" i="2"/>
  <c r="N7" i="2"/>
  <c r="M7" i="2"/>
  <c r="L7" i="2"/>
  <c r="Q6" i="2"/>
  <c r="AG6" i="2" s="1"/>
  <c r="P6" i="2"/>
  <c r="AF6" i="2" s="1"/>
  <c r="O6" i="2"/>
  <c r="S6" i="2" s="1"/>
  <c r="N6" i="2"/>
  <c r="R6" i="2" s="1"/>
  <c r="M6" i="2"/>
  <c r="L6" i="2"/>
  <c r="Q5" i="2"/>
  <c r="AG5" i="2" s="1"/>
  <c r="P5" i="2"/>
  <c r="O5" i="2"/>
  <c r="N5" i="2"/>
  <c r="M5" i="2"/>
  <c r="L5" i="2"/>
  <c r="AF110" i="2"/>
  <c r="AF109" i="2"/>
  <c r="AF105" i="2"/>
  <c r="AF98" i="2"/>
  <c r="AF94" i="2"/>
  <c r="AF93" i="2"/>
  <c r="AF91" i="2"/>
  <c r="AF89" i="2"/>
  <c r="AF83" i="2"/>
  <c r="AF66" i="2"/>
  <c r="AG63" i="2"/>
  <c r="AG59" i="2"/>
  <c r="AG40" i="2"/>
  <c r="W6" i="2"/>
  <c r="V6" i="2"/>
  <c r="J108" i="2"/>
  <c r="J76" i="2"/>
  <c r="J72" i="2"/>
  <c r="J68" i="2"/>
  <c r="K66" i="2"/>
  <c r="K60" i="2"/>
  <c r="J55" i="2"/>
  <c r="K38" i="2"/>
  <c r="K34" i="2"/>
  <c r="K30" i="2"/>
  <c r="K26" i="2"/>
  <c r="K22" i="2"/>
  <c r="K19" i="2"/>
  <c r="K18" i="2"/>
  <c r="J18" i="2"/>
  <c r="K14" i="2"/>
  <c r="K10" i="2"/>
  <c r="J7" i="2"/>
  <c r="K5" i="2"/>
  <c r="J5" i="2"/>
  <c r="AG97" i="2" l="1"/>
  <c r="AG93" i="2"/>
  <c r="AG88" i="2"/>
  <c r="AG84" i="2"/>
  <c r="AG80" i="2"/>
  <c r="AG64" i="2"/>
  <c r="AG76" i="2"/>
  <c r="AG72" i="2"/>
  <c r="AG68" i="2"/>
  <c r="AG75" i="2"/>
  <c r="AF44" i="2"/>
  <c r="AF48" i="2"/>
  <c r="AF52" i="2"/>
  <c r="X111" i="2"/>
  <c r="Y111" i="2"/>
  <c r="AF30" i="2"/>
  <c r="AF34" i="2"/>
  <c r="AF38" i="2"/>
  <c r="AG28" i="2"/>
  <c r="AG102" i="2"/>
  <c r="AG106" i="2"/>
  <c r="AG110" i="2"/>
  <c r="AG103" i="2"/>
  <c r="AG107" i="2"/>
  <c r="AF84" i="2"/>
  <c r="K88" i="2"/>
  <c r="K84" i="2"/>
  <c r="AG69" i="2"/>
  <c r="AF60" i="2"/>
  <c r="AF64" i="2"/>
  <c r="K56" i="2"/>
  <c r="AG56" i="2"/>
  <c r="AF51" i="2"/>
  <c r="AG43" i="2"/>
  <c r="AG47" i="2"/>
  <c r="AG51" i="2"/>
  <c r="K44" i="2"/>
  <c r="J112" i="2"/>
  <c r="AG27" i="2"/>
  <c r="AG31" i="2"/>
  <c r="AG35" i="2"/>
  <c r="AG39" i="2"/>
  <c r="K40" i="2"/>
  <c r="AF9" i="2"/>
  <c r="AF13" i="2"/>
  <c r="K9" i="2"/>
  <c r="AG17" i="2"/>
  <c r="AG21" i="2"/>
  <c r="K17" i="2"/>
  <c r="I111" i="2"/>
  <c r="AG8" i="2"/>
  <c r="AG12" i="2"/>
  <c r="AG16" i="2"/>
  <c r="AG20" i="2"/>
  <c r="AG24" i="2"/>
  <c r="K16" i="2"/>
  <c r="K8" i="2"/>
  <c r="K13" i="2"/>
  <c r="J60" i="2"/>
  <c r="S22" i="2"/>
  <c r="S21" i="2"/>
  <c r="S25" i="2"/>
  <c r="R22" i="2"/>
  <c r="R21" i="2"/>
  <c r="R25" i="2"/>
  <c r="R20" i="2"/>
  <c r="R24" i="2"/>
  <c r="R19" i="2"/>
  <c r="R17" i="2"/>
  <c r="R16" i="2"/>
  <c r="S17" i="2"/>
  <c r="S16" i="2"/>
  <c r="S14" i="2"/>
  <c r="S13" i="2"/>
  <c r="S12" i="2"/>
  <c r="R12" i="2"/>
  <c r="S9" i="2"/>
  <c r="S8" i="2"/>
  <c r="S7" i="2"/>
  <c r="R9" i="2"/>
  <c r="R7" i="2"/>
  <c r="J88" i="2"/>
  <c r="J92" i="2"/>
  <c r="J96" i="2"/>
  <c r="J100" i="2"/>
  <c r="J104" i="2"/>
  <c r="J84" i="2"/>
  <c r="J57" i="2"/>
  <c r="J50" i="2"/>
  <c r="K43" i="2"/>
  <c r="K39" i="2"/>
  <c r="AH54" i="2"/>
  <c r="K28" i="2"/>
  <c r="K21" i="2"/>
  <c r="K25" i="2"/>
  <c r="K29" i="2"/>
  <c r="K24" i="2"/>
  <c r="K32" i="2"/>
  <c r="K23" i="2"/>
  <c r="K27" i="2"/>
  <c r="K31" i="2"/>
  <c r="K35" i="2"/>
  <c r="K33" i="2"/>
  <c r="J22" i="2"/>
  <c r="J26" i="2"/>
  <c r="J30" i="2"/>
  <c r="J34" i="2"/>
  <c r="J25" i="2"/>
  <c r="J29" i="2"/>
  <c r="J33" i="2"/>
  <c r="J37" i="2"/>
  <c r="J31" i="2"/>
  <c r="J35" i="2"/>
  <c r="J19" i="2"/>
  <c r="J23" i="2"/>
  <c r="J27" i="2"/>
  <c r="K11" i="2"/>
  <c r="K15" i="2"/>
  <c r="K62" i="2"/>
  <c r="K68" i="2"/>
  <c r="K76" i="2"/>
  <c r="R83" i="2"/>
  <c r="R91" i="2"/>
  <c r="R95" i="2"/>
  <c r="R99" i="2"/>
  <c r="R103" i="2"/>
  <c r="K94" i="2"/>
  <c r="K106" i="2"/>
  <c r="J110" i="2"/>
  <c r="AH13" i="2"/>
  <c r="AH49" i="2"/>
  <c r="AH21" i="2"/>
  <c r="K6" i="2"/>
  <c r="K7" i="2"/>
  <c r="J6" i="2"/>
  <c r="J14" i="2"/>
  <c r="J10" i="2"/>
  <c r="J9" i="2"/>
  <c r="J11" i="2"/>
  <c r="R66" i="2"/>
  <c r="AI64" i="2"/>
  <c r="AH42" i="2"/>
  <c r="AI20" i="2"/>
  <c r="R75" i="2"/>
  <c r="R70" i="2"/>
  <c r="R54" i="2"/>
  <c r="R62" i="2"/>
  <c r="AH48" i="2"/>
  <c r="AH15" i="2"/>
  <c r="S108" i="2"/>
  <c r="AI105" i="2"/>
  <c r="AI96" i="2"/>
  <c r="AI72" i="2"/>
  <c r="AI42" i="2"/>
  <c r="AI66" i="2"/>
  <c r="S105" i="2"/>
  <c r="AI53" i="2"/>
  <c r="AI57" i="2"/>
  <c r="AI70" i="2"/>
  <c r="AI78" i="2"/>
  <c r="AF68" i="2"/>
  <c r="AF65" i="2"/>
  <c r="AF69" i="2"/>
  <c r="AF74" i="2"/>
  <c r="K72" i="2"/>
  <c r="AF73" i="2"/>
  <c r="R74" i="2"/>
  <c r="AF78" i="2"/>
  <c r="AF77" i="2"/>
  <c r="R79" i="2"/>
  <c r="AF76" i="2"/>
  <c r="AF80" i="2"/>
  <c r="K78" i="2"/>
  <c r="R58" i="2"/>
  <c r="R87" i="2"/>
  <c r="S85" i="2"/>
  <c r="K96" i="2"/>
  <c r="K105" i="2"/>
  <c r="S89" i="2"/>
  <c r="S93" i="2"/>
  <c r="S97" i="2"/>
  <c r="S101" i="2"/>
  <c r="AI77" i="2"/>
  <c r="AI81" i="2"/>
  <c r="AI69" i="2"/>
  <c r="AI73" i="2"/>
  <c r="S71" i="2"/>
  <c r="AI75" i="2"/>
  <c r="J49" i="2"/>
  <c r="AI46" i="2"/>
  <c r="AI50" i="2"/>
  <c r="AI54" i="2"/>
  <c r="AI63" i="2"/>
  <c r="AI51" i="2"/>
  <c r="S63" i="2"/>
  <c r="AI44" i="2"/>
  <c r="S67" i="2"/>
  <c r="AI74" i="2"/>
  <c r="AI62" i="2"/>
  <c r="S59" i="2"/>
  <c r="AI55" i="2"/>
  <c r="AI52" i="2"/>
  <c r="AI61" i="2"/>
  <c r="AI59" i="2"/>
  <c r="AI58" i="2"/>
  <c r="AI48" i="2"/>
  <c r="K46" i="2"/>
  <c r="AH17" i="2"/>
  <c r="AH41" i="2"/>
  <c r="AH46" i="2"/>
  <c r="R46" i="2"/>
  <c r="K45" i="2"/>
  <c r="K48" i="2"/>
  <c r="R50" i="2"/>
  <c r="R59" i="2"/>
  <c r="AI56" i="2"/>
  <c r="AI65" i="2"/>
  <c r="AI87" i="2"/>
  <c r="AI86" i="2"/>
  <c r="AI82" i="2"/>
  <c r="S109" i="2"/>
  <c r="R107" i="2"/>
  <c r="AH16" i="2"/>
  <c r="AH28" i="2"/>
  <c r="AH12" i="2"/>
  <c r="AH20" i="2"/>
  <c r="AH24" i="2"/>
  <c r="AH32" i="2"/>
  <c r="AH36" i="2"/>
  <c r="AH40" i="2"/>
  <c r="AH50" i="2"/>
  <c r="AH8" i="2"/>
  <c r="AI107" i="2"/>
  <c r="AI92" i="2"/>
  <c r="AI97" i="2"/>
  <c r="AI101" i="2"/>
  <c r="AI95" i="2"/>
  <c r="AI90" i="2"/>
  <c r="AI94" i="2"/>
  <c r="AI99" i="2"/>
  <c r="AI103" i="2"/>
  <c r="AI91" i="2"/>
  <c r="AI89" i="2"/>
  <c r="AI98" i="2"/>
  <c r="AI102" i="2"/>
  <c r="AI88" i="2"/>
  <c r="K110" i="2"/>
  <c r="K92" i="2"/>
  <c r="K98" i="2"/>
  <c r="K109" i="2"/>
  <c r="R86" i="2"/>
  <c r="R90" i="2"/>
  <c r="R94" i="2"/>
  <c r="R98" i="2"/>
  <c r="R102" i="2"/>
  <c r="R106" i="2"/>
  <c r="R110" i="2"/>
  <c r="K86" i="2"/>
  <c r="K97" i="2"/>
  <c r="K102" i="2"/>
  <c r="K108" i="2"/>
  <c r="K90" i="2"/>
  <c r="K82" i="2"/>
  <c r="R78" i="2"/>
  <c r="R82" i="2"/>
  <c r="K80" i="2"/>
  <c r="R67" i="2"/>
  <c r="R71" i="2"/>
  <c r="K70" i="2"/>
  <c r="K64" i="2"/>
  <c r="K74" i="2"/>
  <c r="K58" i="2"/>
  <c r="K57" i="2"/>
  <c r="AH57" i="2"/>
  <c r="AH56" i="2"/>
  <c r="AH47" i="2"/>
  <c r="AH53" i="2"/>
  <c r="AH52" i="2"/>
  <c r="K47" i="2"/>
  <c r="AH51" i="2"/>
  <c r="AH55" i="2"/>
  <c r="R47" i="2"/>
  <c r="R51" i="2"/>
  <c r="R55" i="2"/>
  <c r="AF43" i="2"/>
  <c r="AH39" i="2"/>
  <c r="AH43" i="2"/>
  <c r="R39" i="2"/>
  <c r="R43" i="2"/>
  <c r="J38" i="2"/>
  <c r="S39" i="2"/>
  <c r="AI40" i="2"/>
  <c r="AI43" i="2"/>
  <c r="R26" i="2"/>
  <c r="R30" i="2"/>
  <c r="R34" i="2"/>
  <c r="R27" i="2"/>
  <c r="S75" i="2"/>
  <c r="S79" i="2"/>
  <c r="S83" i="2"/>
  <c r="S87" i="2"/>
  <c r="S91" i="2"/>
  <c r="S95" i="2"/>
  <c r="S99" i="2"/>
  <c r="S103" i="2"/>
  <c r="S107" i="2"/>
  <c r="S106" i="2"/>
  <c r="S110" i="2"/>
  <c r="J53" i="2"/>
  <c r="J51" i="2"/>
  <c r="J54" i="2"/>
  <c r="S43" i="2"/>
  <c r="S47" i="2"/>
  <c r="S51" i="2"/>
  <c r="S55" i="2"/>
  <c r="J52" i="2"/>
  <c r="R38" i="2"/>
  <c r="R42" i="2"/>
  <c r="K42" i="2"/>
  <c r="AI31" i="2"/>
  <c r="R31" i="2"/>
  <c r="R35" i="2"/>
  <c r="AI36" i="2"/>
  <c r="S27" i="2"/>
  <c r="S31" i="2"/>
  <c r="S35" i="2"/>
  <c r="AI19" i="2"/>
  <c r="AI15" i="2"/>
  <c r="J78" i="2"/>
  <c r="J86" i="2"/>
  <c r="AH86" i="2"/>
  <c r="J94" i="2"/>
  <c r="AH94" i="2"/>
  <c r="J102" i="2"/>
  <c r="AH102" i="2"/>
  <c r="AI60" i="2"/>
  <c r="K49" i="2"/>
  <c r="K50" i="2"/>
  <c r="K51" i="2"/>
  <c r="K52" i="2"/>
  <c r="K53" i="2"/>
  <c r="K54" i="2"/>
  <c r="K55" i="2"/>
  <c r="AH61" i="2"/>
  <c r="J61" i="2"/>
  <c r="K65" i="2"/>
  <c r="AH69" i="2"/>
  <c r="J69" i="2"/>
  <c r="K73" i="2"/>
  <c r="J77" i="2"/>
  <c r="K81" i="2"/>
  <c r="AH85" i="2"/>
  <c r="J85" i="2"/>
  <c r="K89" i="2"/>
  <c r="AH93" i="2"/>
  <c r="J93" i="2"/>
  <c r="AH101" i="2"/>
  <c r="J101" i="2"/>
  <c r="AH109" i="2"/>
  <c r="J109" i="2"/>
  <c r="AH108" i="2"/>
  <c r="AH92" i="2"/>
  <c r="AH76" i="2"/>
  <c r="AH60" i="2"/>
  <c r="J91" i="2"/>
  <c r="AH91" i="2"/>
  <c r="K95" i="2"/>
  <c r="J99" i="2"/>
  <c r="K103" i="2"/>
  <c r="J107" i="2"/>
  <c r="AH107" i="2"/>
  <c r="AH104" i="2"/>
  <c r="AH88" i="2"/>
  <c r="AH72" i="2"/>
  <c r="J70" i="2"/>
  <c r="AH70" i="2"/>
  <c r="J58" i="2"/>
  <c r="AH58" i="2"/>
  <c r="J66" i="2"/>
  <c r="AH66" i="2"/>
  <c r="J74" i="2"/>
  <c r="J82" i="2"/>
  <c r="AH82" i="2"/>
  <c r="J90" i="2"/>
  <c r="AH90" i="2"/>
  <c r="J98" i="2"/>
  <c r="AH98" i="2"/>
  <c r="J106" i="2"/>
  <c r="AH106" i="2"/>
  <c r="AI68" i="2"/>
  <c r="J83" i="2"/>
  <c r="AH83" i="2"/>
  <c r="K61" i="2"/>
  <c r="AH65" i="2"/>
  <c r="J65" i="2"/>
  <c r="K69" i="2"/>
  <c r="J73" i="2"/>
  <c r="K77" i="2"/>
  <c r="AH81" i="2"/>
  <c r="J81" i="2"/>
  <c r="K85" i="2"/>
  <c r="AH89" i="2"/>
  <c r="J89" i="2"/>
  <c r="K93" i="2"/>
  <c r="AH97" i="2"/>
  <c r="J97" i="2"/>
  <c r="K101" i="2"/>
  <c r="AH105" i="2"/>
  <c r="J105" i="2"/>
  <c r="AH100" i="2"/>
  <c r="J59" i="2"/>
  <c r="AH59" i="2"/>
  <c r="K63" i="2"/>
  <c r="J75" i="2"/>
  <c r="AH75" i="2"/>
  <c r="K79" i="2"/>
  <c r="K87" i="2"/>
  <c r="J62" i="2"/>
  <c r="AH62" i="2"/>
  <c r="J67" i="2"/>
  <c r="AH67" i="2"/>
  <c r="K71" i="2"/>
  <c r="K59" i="2"/>
  <c r="J63" i="2"/>
  <c r="AH63" i="2"/>
  <c r="K67" i="2"/>
  <c r="J71" i="2"/>
  <c r="AH71" i="2"/>
  <c r="K75" i="2"/>
  <c r="J79" i="2"/>
  <c r="AH79" i="2"/>
  <c r="K83" i="2"/>
  <c r="J87" i="2"/>
  <c r="AH87" i="2"/>
  <c r="K91" i="2"/>
  <c r="J95" i="2"/>
  <c r="K99" i="2"/>
  <c r="J103" i="2"/>
  <c r="AH103" i="2"/>
  <c r="K107" i="2"/>
  <c r="AH96" i="2"/>
  <c r="AH110" i="2"/>
  <c r="J39" i="2"/>
  <c r="J40" i="2"/>
  <c r="J41" i="2"/>
  <c r="J42" i="2"/>
  <c r="J43" i="2"/>
  <c r="J44" i="2"/>
  <c r="J45" i="2"/>
  <c r="J46" i="2"/>
  <c r="J47" i="2"/>
  <c r="J48" i="2"/>
  <c r="AH35" i="2"/>
  <c r="AH31" i="2"/>
  <c r="AH27" i="2"/>
  <c r="AH23" i="2"/>
  <c r="AI38" i="2"/>
  <c r="AI30" i="2"/>
  <c r="AI26" i="2"/>
  <c r="AH34" i="2"/>
  <c r="AH26" i="2"/>
  <c r="AI37" i="2"/>
  <c r="AI33" i="2"/>
  <c r="AI29" i="2"/>
  <c r="AI25" i="2"/>
  <c r="AH37" i="2"/>
  <c r="AH33" i="2"/>
  <c r="AH29" i="2"/>
  <c r="AH25" i="2"/>
  <c r="J24" i="2"/>
  <c r="J28" i="2"/>
  <c r="J32" i="2"/>
  <c r="J36" i="2"/>
  <c r="K36" i="2"/>
  <c r="AI32" i="2"/>
  <c r="AI28" i="2"/>
  <c r="AI18" i="2"/>
  <c r="AI14" i="2"/>
  <c r="AI10" i="2"/>
  <c r="AI6" i="2"/>
  <c r="AH19" i="2"/>
  <c r="AH18" i="2"/>
  <c r="AH14" i="2"/>
  <c r="AH10" i="2"/>
  <c r="AH6" i="2"/>
  <c r="AI13" i="2"/>
  <c r="AI9" i="2"/>
  <c r="J12" i="2"/>
  <c r="J13" i="2"/>
  <c r="J15" i="2"/>
  <c r="J16" i="2"/>
  <c r="J17" i="2"/>
  <c r="J20" i="2"/>
  <c r="J21" i="2"/>
  <c r="AH9" i="2"/>
  <c r="AH11" i="2"/>
  <c r="K12" i="2"/>
  <c r="K20" i="2"/>
  <c r="AI16" i="2"/>
  <c r="AI8" i="2"/>
  <c r="J8" i="2"/>
  <c r="AI5" i="2"/>
  <c r="S5" i="2"/>
  <c r="R5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S102" i="2"/>
  <c r="R29" i="2"/>
  <c r="R33" i="2"/>
  <c r="R37" i="2"/>
  <c r="R41" i="2"/>
  <c r="R45" i="2"/>
  <c r="R49" i="2"/>
  <c r="R53" i="2"/>
  <c r="R57" i="2"/>
  <c r="R61" i="2"/>
  <c r="R65" i="2"/>
  <c r="R69" i="2"/>
  <c r="R73" i="2"/>
  <c r="R77" i="2"/>
  <c r="R81" i="2"/>
  <c r="R85" i="2"/>
  <c r="R89" i="2"/>
  <c r="R93" i="2"/>
  <c r="R97" i="2"/>
  <c r="R101" i="2"/>
  <c r="R105" i="2"/>
  <c r="R109" i="2"/>
  <c r="S37" i="2"/>
  <c r="S45" i="2"/>
  <c r="S61" i="2"/>
  <c r="S65" i="2"/>
  <c r="S69" i="2"/>
  <c r="S73" i="2"/>
  <c r="S77" i="2"/>
  <c r="S81" i="2"/>
  <c r="S29" i="2"/>
  <c r="S41" i="2"/>
  <c r="S49" i="2"/>
  <c r="S53" i="2"/>
  <c r="S57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R104" i="2"/>
  <c r="R108" i="2"/>
  <c r="S33" i="2"/>
  <c r="S28" i="2"/>
  <c r="S32" i="2"/>
  <c r="S36" i="2"/>
  <c r="S40" i="2"/>
  <c r="S44" i="2"/>
  <c r="S48" i="2"/>
  <c r="S52" i="2"/>
  <c r="S56" i="2"/>
  <c r="S60" i="2"/>
  <c r="S64" i="2"/>
  <c r="S68" i="2"/>
  <c r="S72" i="2"/>
  <c r="S76" i="2"/>
  <c r="S80" i="2"/>
  <c r="S84" i="2"/>
  <c r="S88" i="2"/>
  <c r="S92" i="2"/>
  <c r="S96" i="2"/>
  <c r="S100" i="2"/>
  <c r="S104" i="2"/>
  <c r="AH78" i="2" l="1"/>
  <c r="AH77" i="2"/>
  <c r="AI80" i="2"/>
  <c r="AH80" i="2"/>
  <c r="AH84" i="2"/>
  <c r="AH68" i="2"/>
  <c r="AH64" i="2"/>
  <c r="AI47" i="2"/>
  <c r="AI35" i="2"/>
  <c r="AH38" i="2"/>
  <c r="AI17" i="2"/>
  <c r="AI27" i="2"/>
  <c r="AI12" i="2"/>
  <c r="AI24" i="2"/>
  <c r="AI108" i="2"/>
  <c r="AH99" i="2"/>
  <c r="AI85" i="2"/>
  <c r="AI71" i="2"/>
  <c r="AH45" i="2"/>
  <c r="AH22" i="2"/>
  <c r="AI21" i="2"/>
  <c r="AH74" i="2"/>
  <c r="AI39" i="2"/>
  <c r="J111" i="2"/>
  <c r="K111" i="2"/>
  <c r="AI109" i="2"/>
  <c r="AI93" i="2"/>
  <c r="AI84" i="2"/>
  <c r="AI76" i="2"/>
  <c r="AI34" i="2"/>
  <c r="AH95" i="2"/>
  <c r="AI79" i="2"/>
  <c r="AH73" i="2"/>
  <c r="AH44" i="2"/>
  <c r="AI22" i="2"/>
  <c r="AI23" i="2"/>
  <c r="AH30" i="2"/>
  <c r="AI7" i="2"/>
  <c r="AH7" i="2"/>
  <c r="AI110" i="2"/>
  <c r="AI106" i="2"/>
  <c r="AI104" i="2"/>
  <c r="AI67" i="2"/>
  <c r="AI100" i="2"/>
  <c r="AI83" i="2"/>
  <c r="AI41" i="2"/>
  <c r="AI49" i="2"/>
  <c r="AI45" i="2"/>
  <c r="AI11" i="2"/>
  <c r="AH5" i="2"/>
  <c r="AH111" i="2" l="1"/>
  <c r="AI111" i="2"/>
</calcChain>
</file>

<file path=xl/sharedStrings.xml><?xml version="1.0" encoding="utf-8"?>
<sst xmlns="http://schemas.openxmlformats.org/spreadsheetml/2006/main" count="7057" uniqueCount="280">
  <si>
    <t>สรุปบัญชีรายละเอียดลักษณะผิวทางจำแนกตามประเภทผิวทาง ทั้งประเทศ</t>
  </si>
  <si>
    <t>รหัส
แขวง
District
Code</t>
  </si>
  <si>
    <t>แขวง
การทาง
District Name</t>
  </si>
  <si>
    <t>ระยะ
ทางจริง
(กม.)
Actual Distance
(Kms.)</t>
  </si>
  <si>
    <t>Conc.</t>
  </si>
  <si>
    <t>Cold Mix</t>
  </si>
  <si>
    <t>Slurry Seal</t>
  </si>
  <si>
    <t>Cape Seal</t>
  </si>
  <si>
    <t>DST.</t>
  </si>
  <si>
    <t>SST.</t>
  </si>
  <si>
    <t>Para Seal</t>
  </si>
  <si>
    <t>AC.</t>
  </si>
  <si>
    <t>Mod AC.</t>
  </si>
  <si>
    <t>SA</t>
  </si>
  <si>
    <t>Un P.M. Road</t>
  </si>
  <si>
    <t>ระยะ
ทาง
บำรุง</t>
  </si>
  <si>
    <t>ระยะ
ทาง
ก่อ
สร้าง</t>
  </si>
  <si>
    <t>ระยะ
ทาง
รักษา
สภาพ</t>
  </si>
  <si>
    <t>บำรุง
ต่อ2
ช่อง</t>
  </si>
  <si>
    <t>ก่อ
สร้าง
ต่อ2
ช่อง</t>
  </si>
  <si>
    <t>รักษา
สภาพ
ต่อ2
ช่อง</t>
  </si>
  <si>
    <t>ระยะ
ทาง
รักษา
สภา</t>
  </si>
  <si>
    <t>099</t>
  </si>
  <si>
    <t xml:space="preserve"> บริษัททางยกระดับดอนเมือง จำกัดมหาชน</t>
  </si>
  <si>
    <t>-</t>
  </si>
  <si>
    <t>261</t>
  </si>
  <si>
    <t xml:space="preserve"> ขท.พิเศษระหว่างเมือง</t>
  </si>
  <si>
    <t>311</t>
  </si>
  <si>
    <t xml:space="preserve"> ขท.สงขลาที่ 1</t>
  </si>
  <si>
    <t>312</t>
  </si>
  <si>
    <t xml:space="preserve"> ขท.ยะลา</t>
  </si>
  <si>
    <t>313</t>
  </si>
  <si>
    <t xml:space="preserve"> ขท.ปัตตานี</t>
  </si>
  <si>
    <t>314</t>
  </si>
  <si>
    <t xml:space="preserve"> ขท.พัทลุง</t>
  </si>
  <si>
    <t>317</t>
  </si>
  <si>
    <t xml:space="preserve"> ขท.นราธิวาส</t>
  </si>
  <si>
    <t>318</t>
  </si>
  <si>
    <t xml:space="preserve"> ขท.สตูล</t>
  </si>
  <si>
    <t>319</t>
  </si>
  <si>
    <t xml:space="preserve"> ขท.สงขลาที่ 2 (นาหม่อม)</t>
  </si>
  <si>
    <t>321</t>
  </si>
  <si>
    <t xml:space="preserve"> ขท.นครศรีธรรมราชที่ 1</t>
  </si>
  <si>
    <t>322</t>
  </si>
  <si>
    <t xml:space="preserve"> ขท.ตรัง</t>
  </si>
  <si>
    <t>323</t>
  </si>
  <si>
    <t xml:space="preserve"> ขท.กระบี่</t>
  </si>
  <si>
    <t>324</t>
  </si>
  <si>
    <t xml:space="preserve"> ขท.ภูเก็ต</t>
  </si>
  <si>
    <t>325</t>
  </si>
  <si>
    <t xml:space="preserve"> ขท.สุราษฎร์ธานีที่ 1 </t>
  </si>
  <si>
    <t>326</t>
  </si>
  <si>
    <t xml:space="preserve"> ขท.นครศรีธรรมราชที่ 2 (ทุ่งสง)</t>
  </si>
  <si>
    <t>327</t>
  </si>
  <si>
    <t xml:space="preserve"> ขท.พังงา</t>
  </si>
  <si>
    <t>328</t>
  </si>
  <si>
    <t xml:space="preserve"> ขท.สุราษฎร์ธานีที่ 2 (กาญจนดิษฐ์)</t>
  </si>
  <si>
    <t>329</t>
  </si>
  <si>
    <t xml:space="preserve"> ขท.สุราษฎร์ธานีที่ 3 (เวียงสระ)</t>
  </si>
  <si>
    <t>331</t>
  </si>
  <si>
    <t xml:space="preserve"> ขท.ระนอง</t>
  </si>
  <si>
    <t>332</t>
  </si>
  <si>
    <t xml:space="preserve"> ขท.ชุมพร</t>
  </si>
  <si>
    <t>333</t>
  </si>
  <si>
    <t xml:space="preserve"> ขท.ประจวบคีรีขันธ์ (หัวหิน)</t>
  </si>
  <si>
    <t>335</t>
  </si>
  <si>
    <t xml:space="preserve"> ขท.ราชบุรี</t>
  </si>
  <si>
    <t>336</t>
  </si>
  <si>
    <t xml:space="preserve"> ขท.นครปฐม</t>
  </si>
  <si>
    <t>337</t>
  </si>
  <si>
    <t xml:space="preserve"> ขท.สมุทรสงคราม</t>
  </si>
  <si>
    <t>338</t>
  </si>
  <si>
    <t xml:space="preserve"> ขท.เพชรบุรี</t>
  </si>
  <si>
    <t>411</t>
  </si>
  <si>
    <t xml:space="preserve"> ขท.กรุงเทพ</t>
  </si>
  <si>
    <t>413</t>
  </si>
  <si>
    <t xml:space="preserve"> ขท.อยุธยา</t>
  </si>
  <si>
    <t>414</t>
  </si>
  <si>
    <t xml:space="preserve"> ขท.นครนายก</t>
  </si>
  <si>
    <t>415</t>
  </si>
  <si>
    <t xml:space="preserve"> ขท.สมุทรสาคร</t>
  </si>
  <si>
    <t>416</t>
  </si>
  <si>
    <t xml:space="preserve"> ขท.ปทุมธานี</t>
  </si>
  <si>
    <t>417</t>
  </si>
  <si>
    <t xml:space="preserve"> ขท.สมุทรปราการ</t>
  </si>
  <si>
    <t>418</t>
  </si>
  <si>
    <t xml:space="preserve"> ขท.นนทบุรี</t>
  </si>
  <si>
    <t>419</t>
  </si>
  <si>
    <t xml:space="preserve"> ขท.ธนบุรี</t>
  </si>
  <si>
    <t>421</t>
  </si>
  <si>
    <t xml:space="preserve"> ขท.ฉะเชิงเทรา</t>
  </si>
  <si>
    <t>422</t>
  </si>
  <si>
    <t xml:space="preserve"> ขท.ชลบุรีที่ 1</t>
  </si>
  <si>
    <t>423</t>
  </si>
  <si>
    <t xml:space="preserve"> ขท.จันทบุรี</t>
  </si>
  <si>
    <t>425</t>
  </si>
  <si>
    <t xml:space="preserve"> ขท.ตราด</t>
  </si>
  <si>
    <t>426</t>
  </si>
  <si>
    <t xml:space="preserve"> ขท.ระยอง</t>
  </si>
  <si>
    <t>428</t>
  </si>
  <si>
    <t xml:space="preserve"> ขท.ชลบุรีที่ 2</t>
  </si>
  <si>
    <t>431</t>
  </si>
  <si>
    <t xml:space="preserve"> ขท.ลพบุรีที่ 1</t>
  </si>
  <si>
    <t>432</t>
  </si>
  <si>
    <t xml:space="preserve"> ขท.สระบุรี</t>
  </si>
  <si>
    <t>433</t>
  </si>
  <si>
    <t xml:space="preserve"> ขท.สิงห์บุรี</t>
  </si>
  <si>
    <t>435</t>
  </si>
  <si>
    <t xml:space="preserve"> ขท.ลพบุรีที่ 2 (ลำนารายณ์)</t>
  </si>
  <si>
    <t>437</t>
  </si>
  <si>
    <t xml:space="preserve"> ขท.นครสวรรค์ที่ 1</t>
  </si>
  <si>
    <t>438</t>
  </si>
  <si>
    <t xml:space="preserve"> ขท.นครสวรรค์ที่ 2 (ตากฟ้า)</t>
  </si>
  <si>
    <t>441</t>
  </si>
  <si>
    <t xml:space="preserve"> ขท.สุพรรณบุรีที่ 1</t>
  </si>
  <si>
    <t>444</t>
  </si>
  <si>
    <t xml:space="preserve"> ขท.กาญจนบุรี</t>
  </si>
  <si>
    <t>445</t>
  </si>
  <si>
    <t xml:space="preserve"> ขท.สุพรรณบุรีที่ 2 (อู่ทอง)</t>
  </si>
  <si>
    <t>446</t>
  </si>
  <si>
    <t xml:space="preserve"> ขท.ชัยนาท</t>
  </si>
  <si>
    <t>447</t>
  </si>
  <si>
    <t xml:space="preserve"> ขท.อุทัยธานี</t>
  </si>
  <si>
    <t>448</t>
  </si>
  <si>
    <t xml:space="preserve"> ขท.อ่างทอง</t>
  </si>
  <si>
    <t>511</t>
  </si>
  <si>
    <t xml:space="preserve"> ขท.พิษณุโลกที่ 1</t>
  </si>
  <si>
    <t>512</t>
  </si>
  <si>
    <t xml:space="preserve"> ขท.ตากที่ 1</t>
  </si>
  <si>
    <t>513</t>
  </si>
  <si>
    <t xml:space="preserve"> ขท.สุโขทัย</t>
  </si>
  <si>
    <t>514</t>
  </si>
  <si>
    <t xml:space="preserve"> ขท.ตากที่ 2 (แม่สอด)</t>
  </si>
  <si>
    <t>515</t>
  </si>
  <si>
    <t xml:space="preserve"> ขท.พิษณุโลกที่ 2 (วังทอง)</t>
  </si>
  <si>
    <t>517</t>
  </si>
  <si>
    <t xml:space="preserve"> ขท.กำแพงเพชร</t>
  </si>
  <si>
    <t>519</t>
  </si>
  <si>
    <t xml:space="preserve"> ขท.พิจิตร</t>
  </si>
  <si>
    <t>521</t>
  </si>
  <si>
    <t xml:space="preserve"> ขท.เชียงใหม่ที่ 1</t>
  </si>
  <si>
    <t>522</t>
  </si>
  <si>
    <t xml:space="preserve"> ขท.เชียงใหม่ที่ 2</t>
  </si>
  <si>
    <t>523</t>
  </si>
  <si>
    <t xml:space="preserve"> ขท.ลำปางที่ 1</t>
  </si>
  <si>
    <t>524</t>
  </si>
  <si>
    <t xml:space="preserve"> ขท.ลำพูน</t>
  </si>
  <si>
    <t>526</t>
  </si>
  <si>
    <t xml:space="preserve"> ขท.แม่ฮ่องสอน</t>
  </si>
  <si>
    <t>527</t>
  </si>
  <si>
    <t xml:space="preserve"> ขท.เชียงใหม่ที่ 3</t>
  </si>
  <si>
    <t>528</t>
  </si>
  <si>
    <t xml:space="preserve"> ขท.ลำปางที่ 2</t>
  </si>
  <si>
    <t>531</t>
  </si>
  <si>
    <t xml:space="preserve"> ขท.แพร่</t>
  </si>
  <si>
    <t>533</t>
  </si>
  <si>
    <t xml:space="preserve"> ขท.เชียงรายที่ 1</t>
  </si>
  <si>
    <t>535</t>
  </si>
  <si>
    <t xml:space="preserve"> ขท.พะเยา</t>
  </si>
  <si>
    <t>536</t>
  </si>
  <si>
    <t xml:space="preserve"> ขท.น่านที่ 1</t>
  </si>
  <si>
    <t>537</t>
  </si>
  <si>
    <t xml:space="preserve"> ขท.เชียงรายที่ 2</t>
  </si>
  <si>
    <t>539</t>
  </si>
  <si>
    <t xml:space="preserve"> ขท.น่านที่ 2</t>
  </si>
  <si>
    <t>551</t>
  </si>
  <si>
    <t xml:space="preserve"> ขท.เพชรบูรณ์ที่ 1</t>
  </si>
  <si>
    <t>552</t>
  </si>
  <si>
    <t xml:space="preserve"> ขท.เพชรบูรณ์ที่ 2 (บึงสามพัน)</t>
  </si>
  <si>
    <t>554</t>
  </si>
  <si>
    <t xml:space="preserve"> ขท.เลยที่ 1</t>
  </si>
  <si>
    <t>555</t>
  </si>
  <si>
    <t xml:space="preserve"> ขท.เลยที่ 2 (ด่านซ้าย)</t>
  </si>
  <si>
    <t>557</t>
  </si>
  <si>
    <t xml:space="preserve"> ขท.อุตรดิตถ์ที่ 1</t>
  </si>
  <si>
    <t>558</t>
  </si>
  <si>
    <t xml:space="preserve"> ขท.อุตรดิตถ์ที่ 2</t>
  </si>
  <si>
    <t>611</t>
  </si>
  <si>
    <t xml:space="preserve"> ขท.นครราชสีมาที่ 1</t>
  </si>
  <si>
    <t>612</t>
  </si>
  <si>
    <t xml:space="preserve"> ขท.นครราชสีมาที่ 2</t>
  </si>
  <si>
    <t>614</t>
  </si>
  <si>
    <t xml:space="preserve"> ขท.นครราชสีมาที่ 3</t>
  </si>
  <si>
    <t>615</t>
  </si>
  <si>
    <t xml:space="preserve"> ขท.สุรินทร์</t>
  </si>
  <si>
    <t>617</t>
  </si>
  <si>
    <t xml:space="preserve"> ขท.บุรีรัมย์</t>
  </si>
  <si>
    <t>618</t>
  </si>
  <si>
    <t xml:space="preserve"> ขท.ปราจีนบุรี</t>
  </si>
  <si>
    <t>619</t>
  </si>
  <si>
    <t xml:space="preserve"> ขท.สระแก้ว (วัฒนานคร)</t>
  </si>
  <si>
    <t>621</t>
  </si>
  <si>
    <t xml:space="preserve"> ขท.ขอนแก่นที่ 1</t>
  </si>
  <si>
    <t>622</t>
  </si>
  <si>
    <t xml:space="preserve"> ขท.มหาสารคาม</t>
  </si>
  <si>
    <t>623</t>
  </si>
  <si>
    <t xml:space="preserve"> ขท.อุดรธานีที่ 1</t>
  </si>
  <si>
    <t>624</t>
  </si>
  <si>
    <t xml:space="preserve"> ขท.อุดรธานีที่ 2 (หนองหาน)</t>
  </si>
  <si>
    <t>626</t>
  </si>
  <si>
    <t xml:space="preserve"> ขท.ชัยภูมิ</t>
  </si>
  <si>
    <t>627</t>
  </si>
  <si>
    <t xml:space="preserve"> ขท.ขอนแก่นที่ 2 (ชุมแพ)</t>
  </si>
  <si>
    <t>628</t>
  </si>
  <si>
    <t xml:space="preserve"> ขท.ขอนแก่นที่ 3 (บ้านไผ่)</t>
  </si>
  <si>
    <t>629</t>
  </si>
  <si>
    <t xml:space="preserve"> ขท.หนองบัวลำภู</t>
  </si>
  <si>
    <t>631</t>
  </si>
  <si>
    <t xml:space="preserve"> ขท.อุบลราชธานีที่ 1</t>
  </si>
  <si>
    <t>632</t>
  </si>
  <si>
    <t xml:space="preserve"> ขท.อุบลราชธานีที่ 2</t>
  </si>
  <si>
    <t>633</t>
  </si>
  <si>
    <t xml:space="preserve"> ขท.ยโสธร</t>
  </si>
  <si>
    <t>634</t>
  </si>
  <si>
    <t xml:space="preserve"> ขท.อำนาจเจริญ</t>
  </si>
  <si>
    <t>635</t>
  </si>
  <si>
    <t xml:space="preserve"> ขท.ร้อยเอ็ด</t>
  </si>
  <si>
    <t>636</t>
  </si>
  <si>
    <t xml:space="preserve"> ขท.ศรีสะเกษที่ 2</t>
  </si>
  <si>
    <t>638</t>
  </si>
  <si>
    <t xml:space="preserve"> ขท.ศรีสะเกษที่ 1</t>
  </si>
  <si>
    <t>639</t>
  </si>
  <si>
    <t xml:space="preserve"> ขท.มุกดาหาร</t>
  </si>
  <si>
    <t>641</t>
  </si>
  <si>
    <t xml:space="preserve"> ขท.สกลนครที่ 1</t>
  </si>
  <si>
    <t>642</t>
  </si>
  <si>
    <t xml:space="preserve"> ขท.สกลนครที่ 2 (สว่างแดนดิน)</t>
  </si>
  <si>
    <t>643</t>
  </si>
  <si>
    <t xml:space="preserve"> ขท.บึงกาฬ</t>
  </si>
  <si>
    <t>644</t>
  </si>
  <si>
    <t xml:space="preserve"> ขท.นครพนม</t>
  </si>
  <si>
    <t>646</t>
  </si>
  <si>
    <t xml:space="preserve"> ขท.หนองคาย</t>
  </si>
  <si>
    <t>647</t>
  </si>
  <si>
    <t xml:space="preserve"> ขท.กาฬสินธุ์</t>
  </si>
  <si>
    <t>รวม</t>
  </si>
  <si>
    <t>0</t>
  </si>
  <si>
    <t>ทางบำรุง</t>
  </si>
  <si>
    <t>คอนกรีต</t>
  </si>
  <si>
    <t>ลาดยาง</t>
  </si>
  <si>
    <t>ลูกรัง</t>
  </si>
  <si>
    <t>ระยะทางจริง</t>
  </si>
  <si>
    <t>ระยะทางต่อ 
2 ช่องจราจร</t>
  </si>
  <si>
    <t>ทางก่อสร้าง</t>
  </si>
  <si>
    <t>ทางรักษาสภาพ</t>
  </si>
  <si>
    <t>รวมปี 65</t>
  </si>
  <si>
    <t>ปี 66-65</t>
  </si>
  <si>
    <t>แขวงทางหลวง</t>
  </si>
  <si>
    <t>ไม่รวมโทลเวย์</t>
  </si>
  <si>
    <t>สทล.1 (เชียงใหม่)</t>
  </si>
  <si>
    <t>สทล.2 (แพร่)</t>
  </si>
  <si>
    <t>สทล.3 (สกลนคร)</t>
  </si>
  <si>
    <t>สทล.4 (ตาก)</t>
  </si>
  <si>
    <t>สทล.5 (พิษณุโลก)</t>
  </si>
  <si>
    <t>สทล.6 (เพชรบูรณ์)</t>
  </si>
  <si>
    <t>สทล.7 (ขอนแก่น)</t>
  </si>
  <si>
    <t>สทล.8 (มหาสารคาม)</t>
  </si>
  <si>
    <t>สทล.9 (อุบลราชธานี)</t>
  </si>
  <si>
    <t>สทล.10 (นครราชสีมา)</t>
  </si>
  <si>
    <t>สทล.11 (ลพบุรี)</t>
  </si>
  <si>
    <t>สทล.12 (สุพรรณบุรี)</t>
  </si>
  <si>
    <t>สทล.13 (กรุงเทพ)</t>
  </si>
  <si>
    <t>สทล.14 (ชลบุรี)</t>
  </si>
  <si>
    <t>สทล.15 (ประจวบคีรีขันธ์)</t>
  </si>
  <si>
    <t>สทล.16 (นครศรีธรรมราช)</t>
  </si>
  <si>
    <t>สทล.17 (กระบี่)</t>
  </si>
  <si>
    <t>สทล.18 (สงขลา)</t>
  </si>
  <si>
    <t>กองทางหลวง
พิเศษระหว่างเมือง</t>
  </si>
  <si>
    <t>รวมทั้งสิ้น</t>
  </si>
  <si>
    <t>บริษัททางยกระดับ
ดอนเมือง จำกัดมหาชน</t>
  </si>
  <si>
    <t>สำนักงานทางหลวง</t>
  </si>
  <si>
    <t>สรุปรายละเอียดลักษณะผิวทางประจำปีงบประมาณ 2566 (สถานะข้อมูล 30 กันยายน 2566)</t>
  </si>
  <si>
    <t>ภาค</t>
  </si>
  <si>
    <t>ภาคเหนือ</t>
  </si>
  <si>
    <t>ภาคตะวันออก
เฉียงเหนือ</t>
  </si>
  <si>
    <t>ภาคกลาง</t>
  </si>
  <si>
    <t>ภาคใต้</t>
  </si>
  <si>
    <t>หมายเหตุ</t>
  </si>
  <si>
    <t xml:space="preserve"> - ภาคกลางรวมทางหลวงพิเศษระหว่างเมือง</t>
  </si>
  <si>
    <t xml:space="preserve"> - ไม่รวมระยะทางบริษัททางยกระดับดอนเมือง จำกัดมหาชน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</si>
</sst>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0"/>
    <numFmt numFmtId="188" formatCode="_-* #,##0.000_-;\-* #,##0.000_-;_-* &quot;-&quot;??_-;_-@_-"/>
    <numFmt numFmtId="189" formatCode="_-* #,##0.000_-;\-* #,##0.000_-;_-* &quot;-&quot;???_-;_-@_-"/>
  </numFmts>
  <fonts count="15" x14ac:knownFonts="1">
    <font>
      <sz val="11"/>
      <color theme="1"/>
      <name val="Tahoma"/>
      <family val="2"/>
      <scheme val="minor"/>
    </font>
    <font>
      <sz val="8"/>
      <color rgb="FF000000"/>
      <name val="Tahoma"/>
      <family val="2"/>
    </font>
    <font>
      <sz val="5"/>
      <color rgb="FF000000"/>
      <name val="Tahoma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indexed="8"/>
      <name val="Calibri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ADADAD"/>
      </patternFill>
    </fill>
    <fill>
      <patternFill patternType="solid">
        <fgColor rgb="FFADADAD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8" borderId="1" applyFill="0" applyAlignment="0" applyProtection="0">
      <alignment horizontal="center" vertical="top" wrapText="1"/>
    </xf>
  </cellStyleXfs>
  <cellXfs count="234">
    <xf numFmtId="0" fontId="0" fillId="0" borderId="0" xfId="0"/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NumberFormat="1" applyFont="1" applyFill="1" applyBorder="1" applyAlignment="1" applyProtection="1">
      <alignment horizontal="center" vertical="center" wrapText="1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187" fontId="2" fillId="8" borderId="2" xfId="0" applyNumberFormat="1" applyFont="1" applyFill="1" applyBorder="1" applyAlignment="1" applyProtection="1">
      <alignment horizontal="center" vertical="center" wrapText="1"/>
    </xf>
    <xf numFmtId="187" fontId="2" fillId="11" borderId="2" xfId="0" applyNumberFormat="1" applyFont="1" applyFill="1" applyBorder="1" applyAlignment="1" applyProtection="1">
      <alignment horizontal="center" vertical="center" wrapText="1"/>
    </xf>
    <xf numFmtId="0" fontId="2" fillId="1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13" borderId="2" xfId="0" applyNumberFormat="1" applyFont="1" applyFill="1" applyBorder="1" applyAlignment="1" applyProtection="1">
      <alignment horizontal="center" vertical="top" wrapText="1"/>
      <protection locked="0"/>
    </xf>
    <xf numFmtId="0" fontId="5" fillId="14" borderId="2" xfId="0" applyNumberFormat="1" applyFont="1" applyFill="1" applyBorder="1" applyAlignment="1" applyProtection="1">
      <alignment horizontal="center" vertical="top" wrapText="1"/>
      <protection locked="0"/>
    </xf>
    <xf numFmtId="0" fontId="5" fillId="15" borderId="2" xfId="0" applyNumberFormat="1" applyFont="1" applyFill="1" applyBorder="1" applyAlignment="1" applyProtection="1">
      <alignment horizontal="center" vertical="top" wrapText="1"/>
      <protection locked="0"/>
    </xf>
    <xf numFmtId="0" fontId="5" fillId="16" borderId="2" xfId="0" applyNumberFormat="1" applyFont="1" applyFill="1" applyBorder="1" applyAlignment="1" applyProtection="1">
      <alignment horizontal="center" vertical="top" wrapText="1"/>
      <protection locked="0"/>
    </xf>
    <xf numFmtId="0" fontId="5" fillId="17" borderId="2" xfId="0" applyNumberFormat="1" applyFont="1" applyFill="1" applyBorder="1" applyAlignment="1" applyProtection="1">
      <alignment horizontal="center" vertical="top" wrapText="1"/>
      <protection locked="0"/>
    </xf>
    <xf numFmtId="187" fontId="5" fillId="17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10" fillId="0" borderId="0" xfId="0" applyFont="1"/>
    <xf numFmtId="187" fontId="5" fillId="0" borderId="0" xfId="0" applyNumberFormat="1" applyFont="1"/>
    <xf numFmtId="188" fontId="4" fillId="0" borderId="0" xfId="0" applyNumberFormat="1" applyFont="1"/>
    <xf numFmtId="188" fontId="9" fillId="0" borderId="2" xfId="0" applyNumberFormat="1" applyFont="1" applyFill="1" applyBorder="1" applyAlignment="1" applyProtection="1">
      <alignment horizontal="center" vertical="center" wrapText="1"/>
    </xf>
    <xf numFmtId="188" fontId="9" fillId="4" borderId="2" xfId="0" applyNumberFormat="1" applyFont="1" applyFill="1" applyBorder="1" applyAlignment="1" applyProtection="1">
      <alignment horizontal="center" vertical="center" wrapText="1"/>
    </xf>
    <xf numFmtId="188" fontId="10" fillId="0" borderId="0" xfId="0" applyNumberFormat="1" applyFont="1"/>
    <xf numFmtId="188" fontId="5" fillId="13" borderId="2" xfId="0" applyNumberFormat="1" applyFont="1" applyFill="1" applyBorder="1" applyAlignment="1" applyProtection="1">
      <alignment horizontal="center" vertical="top" wrapText="1"/>
      <protection locked="0"/>
    </xf>
    <xf numFmtId="188" fontId="5" fillId="17" borderId="2" xfId="0" applyNumberFormat="1" applyFont="1" applyFill="1" applyBorder="1" applyAlignment="1" applyProtection="1">
      <alignment horizontal="center" vertical="top" wrapText="1"/>
      <protection locked="0"/>
    </xf>
    <xf numFmtId="188" fontId="6" fillId="0" borderId="13" xfId="0" applyNumberFormat="1" applyFont="1" applyBorder="1"/>
    <xf numFmtId="188" fontId="4" fillId="0" borderId="0" xfId="0" applyNumberFormat="1" applyFont="1" applyFill="1"/>
    <xf numFmtId="188" fontId="6" fillId="0" borderId="0" xfId="0" applyNumberFormat="1" applyFont="1"/>
    <xf numFmtId="188" fontId="6" fillId="0" borderId="0" xfId="0" applyNumberFormat="1" applyFont="1" applyFill="1"/>
    <xf numFmtId="188" fontId="6" fillId="0" borderId="20" xfId="0" applyNumberFormat="1" applyFont="1" applyBorder="1"/>
    <xf numFmtId="188" fontId="6" fillId="0" borderId="21" xfId="0" applyNumberFormat="1" applyFont="1" applyBorder="1"/>
    <xf numFmtId="188" fontId="6" fillId="0" borderId="22" xfId="0" applyNumberFormat="1" applyFont="1" applyBorder="1"/>
    <xf numFmtId="188" fontId="4" fillId="0" borderId="1" xfId="0" applyNumberFormat="1" applyFont="1" applyBorder="1"/>
    <xf numFmtId="188" fontId="6" fillId="0" borderId="23" xfId="0" applyNumberFormat="1" applyFont="1" applyBorder="1"/>
    <xf numFmtId="188" fontId="6" fillId="0" borderId="27" xfId="0" applyNumberFormat="1" applyFont="1" applyBorder="1"/>
    <xf numFmtId="188" fontId="4" fillId="13" borderId="14" xfId="0" applyNumberFormat="1" applyFont="1" applyFill="1" applyBorder="1"/>
    <xf numFmtId="188" fontId="4" fillId="13" borderId="15" xfId="0" applyNumberFormat="1" applyFont="1" applyFill="1" applyBorder="1"/>
    <xf numFmtId="188" fontId="4" fillId="13" borderId="16" xfId="0" applyNumberFormat="1" applyFont="1" applyFill="1" applyBorder="1"/>
    <xf numFmtId="188" fontId="6" fillId="13" borderId="18" xfId="0" applyNumberFormat="1" applyFont="1" applyFill="1" applyBorder="1"/>
    <xf numFmtId="188" fontId="4" fillId="13" borderId="24" xfId="0" applyNumberFormat="1" applyFont="1" applyFill="1" applyBorder="1"/>
    <xf numFmtId="188" fontId="4" fillId="13" borderId="25" xfId="0" applyNumberFormat="1" applyFont="1" applyFill="1" applyBorder="1"/>
    <xf numFmtId="188" fontId="6" fillId="13" borderId="7" xfId="0" applyNumberFormat="1" applyFont="1" applyFill="1" applyBorder="1"/>
    <xf numFmtId="188" fontId="4" fillId="13" borderId="17" xfId="0" applyNumberFormat="1" applyFont="1" applyFill="1" applyBorder="1"/>
    <xf numFmtId="188" fontId="4" fillId="13" borderId="18" xfId="0" applyNumberFormat="1" applyFont="1" applyFill="1" applyBorder="1"/>
    <xf numFmtId="188" fontId="6" fillId="13" borderId="8" xfId="0" applyNumberFormat="1" applyFont="1" applyFill="1" applyBorder="1"/>
    <xf numFmtId="188" fontId="5" fillId="19" borderId="2" xfId="0" applyNumberFormat="1" applyFont="1" applyFill="1" applyBorder="1" applyAlignment="1" applyProtection="1">
      <alignment horizontal="center" vertical="top" wrapText="1"/>
      <protection locked="0"/>
    </xf>
    <xf numFmtId="188" fontId="4" fillId="19" borderId="14" xfId="0" applyNumberFormat="1" applyFont="1" applyFill="1" applyBorder="1"/>
    <xf numFmtId="188" fontId="4" fillId="19" borderId="15" xfId="0" applyNumberFormat="1" applyFont="1" applyFill="1" applyBorder="1"/>
    <xf numFmtId="188" fontId="4" fillId="19" borderId="16" xfId="0" applyNumberFormat="1" applyFont="1" applyFill="1" applyBorder="1"/>
    <xf numFmtId="188" fontId="6" fillId="19" borderId="18" xfId="0" applyNumberFormat="1" applyFont="1" applyFill="1" applyBorder="1"/>
    <xf numFmtId="188" fontId="4" fillId="19" borderId="25" xfId="0" applyNumberFormat="1" applyFont="1" applyFill="1" applyBorder="1"/>
    <xf numFmtId="188" fontId="6" fillId="19" borderId="7" xfId="0" applyNumberFormat="1" applyFont="1" applyFill="1" applyBorder="1"/>
    <xf numFmtId="188" fontId="4" fillId="19" borderId="18" xfId="0" applyNumberFormat="1" applyFont="1" applyFill="1" applyBorder="1"/>
    <xf numFmtId="188" fontId="6" fillId="19" borderId="8" xfId="0" applyNumberFormat="1" applyFont="1" applyFill="1" applyBorder="1"/>
    <xf numFmtId="188" fontId="5" fillId="20" borderId="2" xfId="0" applyNumberFormat="1" applyFont="1" applyFill="1" applyBorder="1" applyAlignment="1" applyProtection="1">
      <alignment horizontal="center" vertical="top" wrapText="1"/>
      <protection locked="0"/>
    </xf>
    <xf numFmtId="188" fontId="4" fillId="20" borderId="14" xfId="0" applyNumberFormat="1" applyFont="1" applyFill="1" applyBorder="1"/>
    <xf numFmtId="188" fontId="4" fillId="20" borderId="15" xfId="0" applyNumberFormat="1" applyFont="1" applyFill="1" applyBorder="1"/>
    <xf numFmtId="188" fontId="4" fillId="20" borderId="16" xfId="0" applyNumberFormat="1" applyFont="1" applyFill="1" applyBorder="1"/>
    <xf numFmtId="188" fontId="6" fillId="20" borderId="18" xfId="0" applyNumberFormat="1" applyFont="1" applyFill="1" applyBorder="1"/>
    <xf numFmtId="188" fontId="4" fillId="20" borderId="25" xfId="0" applyNumberFormat="1" applyFont="1" applyFill="1" applyBorder="1"/>
    <xf numFmtId="188" fontId="6" fillId="20" borderId="7" xfId="0" applyNumberFormat="1" applyFont="1" applyFill="1" applyBorder="1"/>
    <xf numFmtId="188" fontId="4" fillId="20" borderId="18" xfId="0" applyNumberFormat="1" applyFont="1" applyFill="1" applyBorder="1"/>
    <xf numFmtId="188" fontId="6" fillId="20" borderId="8" xfId="0" applyNumberFormat="1" applyFont="1" applyFill="1" applyBorder="1"/>
    <xf numFmtId="188" fontId="5" fillId="21" borderId="2" xfId="0" applyNumberFormat="1" applyFont="1" applyFill="1" applyBorder="1" applyAlignment="1" applyProtection="1">
      <alignment horizontal="center" vertical="top" wrapText="1"/>
      <protection locked="0"/>
    </xf>
    <xf numFmtId="188" fontId="4" fillId="21" borderId="14" xfId="0" applyNumberFormat="1" applyFont="1" applyFill="1" applyBorder="1"/>
    <xf numFmtId="188" fontId="4" fillId="21" borderId="15" xfId="0" applyNumberFormat="1" applyFont="1" applyFill="1" applyBorder="1"/>
    <xf numFmtId="188" fontId="4" fillId="21" borderId="16" xfId="0" applyNumberFormat="1" applyFont="1" applyFill="1" applyBorder="1"/>
    <xf numFmtId="188" fontId="6" fillId="21" borderId="18" xfId="0" applyNumberFormat="1" applyFont="1" applyFill="1" applyBorder="1"/>
    <xf numFmtId="188" fontId="6" fillId="21" borderId="19" xfId="0" applyNumberFormat="1" applyFont="1" applyFill="1" applyBorder="1"/>
    <xf numFmtId="188" fontId="4" fillId="21" borderId="25" xfId="0" applyNumberFormat="1" applyFont="1" applyFill="1" applyBorder="1"/>
    <xf numFmtId="188" fontId="4" fillId="21" borderId="26" xfId="0" applyNumberFormat="1" applyFont="1" applyFill="1" applyBorder="1"/>
    <xf numFmtId="188" fontId="6" fillId="21" borderId="7" xfId="0" applyNumberFormat="1" applyFont="1" applyFill="1" applyBorder="1"/>
    <xf numFmtId="188" fontId="4" fillId="21" borderId="18" xfId="0" applyNumberFormat="1" applyFont="1" applyFill="1" applyBorder="1"/>
    <xf numFmtId="188" fontId="4" fillId="21" borderId="19" xfId="0" applyNumberFormat="1" applyFont="1" applyFill="1" applyBorder="1"/>
    <xf numFmtId="188" fontId="6" fillId="21" borderId="8" xfId="0" applyNumberFormat="1" applyFont="1" applyFill="1" applyBorder="1"/>
    <xf numFmtId="0" fontId="1" fillId="9" borderId="2" xfId="0" applyNumberFormat="1" applyFont="1" applyFill="1" applyBorder="1" applyAlignment="1" applyProtection="1">
      <alignment horizontal="center" vertical="center" wrapText="1"/>
    </xf>
    <xf numFmtId="0" fontId="1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6" borderId="3" xfId="0" applyNumberFormat="1" applyFont="1" applyFill="1" applyBorder="1" applyAlignment="1" applyProtection="1">
      <alignment horizontal="center" vertical="center" wrapText="1"/>
    </xf>
    <xf numFmtId="0" fontId="5" fillId="16" borderId="5" xfId="0" applyNumberFormat="1" applyFont="1" applyFill="1" applyBorder="1" applyAlignment="1" applyProtection="1">
      <alignment horizontal="center" vertical="center" wrapText="1"/>
    </xf>
    <xf numFmtId="0" fontId="5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3" xfId="0" applyNumberFormat="1" applyFont="1" applyFill="1" applyBorder="1" applyAlignment="1" applyProtection="1">
      <alignment horizontal="center" vertical="center" wrapText="1"/>
    </xf>
    <xf numFmtId="0" fontId="5" fillId="13" borderId="5" xfId="0" applyNumberFormat="1" applyFont="1" applyFill="1" applyBorder="1" applyAlignment="1" applyProtection="1">
      <alignment horizontal="center" vertical="center" wrapText="1"/>
    </xf>
    <xf numFmtId="0" fontId="5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3" xfId="0" applyNumberFormat="1" applyFont="1" applyFill="1" applyBorder="1" applyAlignment="1" applyProtection="1">
      <alignment horizontal="center" vertical="center" wrapText="1"/>
    </xf>
    <xf numFmtId="0" fontId="5" fillId="14" borderId="5" xfId="0" applyNumberFormat="1" applyFont="1" applyFill="1" applyBorder="1" applyAlignment="1" applyProtection="1">
      <alignment horizontal="center" vertical="center" wrapText="1"/>
    </xf>
    <xf numFmtId="187" fontId="7" fillId="17" borderId="9" xfId="0" applyNumberFormat="1" applyFont="1" applyFill="1" applyBorder="1" applyAlignment="1" applyProtection="1">
      <alignment horizontal="center" vertical="center" wrapText="1"/>
    </xf>
    <xf numFmtId="187" fontId="7" fillId="17" borderId="10" xfId="0" applyNumberFormat="1" applyFont="1" applyFill="1" applyBorder="1" applyAlignment="1" applyProtection="1">
      <alignment horizontal="center" vertical="center" wrapText="1"/>
    </xf>
    <xf numFmtId="187" fontId="7" fillId="17" borderId="11" xfId="0" applyNumberFormat="1" applyFont="1" applyFill="1" applyBorder="1" applyAlignment="1" applyProtection="1">
      <alignment horizontal="center" vertical="center" wrapText="1"/>
    </xf>
    <xf numFmtId="187" fontId="7" fillId="17" borderId="12" xfId="0" applyNumberFormat="1" applyFont="1" applyFill="1" applyBorder="1" applyAlignment="1" applyProtection="1">
      <alignment horizontal="center" vertical="center" wrapText="1"/>
    </xf>
    <xf numFmtId="0" fontId="5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5" borderId="3" xfId="0" applyNumberFormat="1" applyFont="1" applyFill="1" applyBorder="1" applyAlignment="1" applyProtection="1">
      <alignment horizontal="center" vertical="center" wrapText="1"/>
    </xf>
    <xf numFmtId="0" fontId="5" fillId="15" borderId="5" xfId="0" applyNumberFormat="1" applyFont="1" applyFill="1" applyBorder="1" applyAlignment="1" applyProtection="1">
      <alignment horizontal="center" vertical="center" wrapText="1"/>
    </xf>
    <xf numFmtId="188" fontId="3" fillId="4" borderId="6" xfId="0" applyNumberFormat="1" applyFont="1" applyFill="1" applyBorder="1" applyAlignment="1" applyProtection="1">
      <alignment horizontal="center" vertical="center" wrapText="1"/>
    </xf>
    <xf numFmtId="188" fontId="3" fillId="4" borderId="7" xfId="0" applyNumberFormat="1" applyFont="1" applyFill="1" applyBorder="1" applyAlignment="1" applyProtection="1">
      <alignment horizontal="center" vertical="center" wrapText="1"/>
    </xf>
    <xf numFmtId="188" fontId="3" fillId="4" borderId="8" xfId="0" applyNumberFormat="1" applyFont="1" applyFill="1" applyBorder="1" applyAlignment="1" applyProtection="1">
      <alignment horizontal="center" vertical="center" wrapText="1"/>
    </xf>
    <xf numFmtId="188" fontId="8" fillId="0" borderId="6" xfId="0" applyNumberFormat="1" applyFont="1" applyFill="1" applyBorder="1" applyAlignment="1" applyProtection="1">
      <alignment horizontal="center" vertical="center" wrapText="1"/>
    </xf>
    <xf numFmtId="188" fontId="8" fillId="0" borderId="7" xfId="0" applyNumberFormat="1" applyFont="1" applyFill="1" applyBorder="1" applyAlignment="1" applyProtection="1">
      <alignment horizontal="center" vertical="center" wrapText="1"/>
    </xf>
    <xf numFmtId="188" fontId="8" fillId="0" borderId="8" xfId="0" applyNumberFormat="1" applyFont="1" applyFill="1" applyBorder="1" applyAlignment="1" applyProtection="1">
      <alignment horizontal="center" vertical="center" wrapText="1"/>
    </xf>
    <xf numFmtId="188" fontId="5" fillId="13" borderId="3" xfId="0" applyNumberFormat="1" applyFont="1" applyFill="1" applyBorder="1" applyAlignment="1" applyProtection="1">
      <alignment horizontal="center" vertical="center" wrapText="1"/>
      <protection locked="0"/>
    </xf>
    <xf numFmtId="188" fontId="5" fillId="13" borderId="4" xfId="0" applyNumberFormat="1" applyFont="1" applyFill="1" applyBorder="1" applyAlignment="1" applyProtection="1">
      <alignment horizontal="center" vertical="center" wrapText="1"/>
      <protection locked="0"/>
    </xf>
    <xf numFmtId="188" fontId="5" fillId="13" borderId="5" xfId="0" applyNumberFormat="1" applyFont="1" applyFill="1" applyBorder="1" applyAlignment="1" applyProtection="1">
      <alignment horizontal="center" vertical="center" wrapText="1"/>
      <protection locked="0"/>
    </xf>
    <xf numFmtId="188" fontId="5" fillId="19" borderId="3" xfId="0" applyNumberFormat="1" applyFont="1" applyFill="1" applyBorder="1" applyAlignment="1" applyProtection="1">
      <alignment horizontal="center" vertical="center" wrapText="1"/>
      <protection locked="0"/>
    </xf>
    <xf numFmtId="188" fontId="5" fillId="19" borderId="4" xfId="0" applyNumberFormat="1" applyFont="1" applyFill="1" applyBorder="1" applyAlignment="1" applyProtection="1">
      <alignment horizontal="center" vertical="center" wrapText="1"/>
      <protection locked="0"/>
    </xf>
    <xf numFmtId="188" fontId="5" fillId="19" borderId="5" xfId="0" applyNumberFormat="1" applyFont="1" applyFill="1" applyBorder="1" applyAlignment="1" applyProtection="1">
      <alignment horizontal="center" vertical="center" wrapText="1"/>
      <protection locked="0"/>
    </xf>
    <xf numFmtId="188" fontId="5" fillId="20" borderId="2" xfId="0" applyNumberFormat="1" applyFont="1" applyFill="1" applyBorder="1" applyAlignment="1" applyProtection="1">
      <alignment horizontal="center" vertical="center" wrapText="1"/>
      <protection locked="0"/>
    </xf>
    <xf numFmtId="188" fontId="7" fillId="21" borderId="2" xfId="0" applyNumberFormat="1" applyFont="1" applyFill="1" applyBorder="1" applyAlignment="1" applyProtection="1">
      <alignment horizontal="center" vertical="center" wrapText="1"/>
      <protection locked="0"/>
    </xf>
    <xf numFmtId="188" fontId="3" fillId="4" borderId="2" xfId="0" applyNumberFormat="1" applyFont="1" applyFill="1" applyBorder="1" applyAlignment="1" applyProtection="1">
      <alignment horizontal="center" vertical="center" wrapText="1"/>
    </xf>
    <xf numFmtId="188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88" fontId="6" fillId="17" borderId="9" xfId="0" applyNumberFormat="1" applyFont="1" applyFill="1" applyBorder="1" applyAlignment="1">
      <alignment horizontal="center" vertical="center"/>
    </xf>
    <xf numFmtId="188" fontId="6" fillId="17" borderId="10" xfId="0" applyNumberFormat="1" applyFont="1" applyFill="1" applyBorder="1" applyAlignment="1">
      <alignment horizontal="center" vertical="center"/>
    </xf>
    <xf numFmtId="188" fontId="6" fillId="17" borderId="11" xfId="0" applyNumberFormat="1" applyFont="1" applyFill="1" applyBorder="1" applyAlignment="1">
      <alignment horizontal="center" vertical="center"/>
    </xf>
    <xf numFmtId="188" fontId="6" fillId="17" borderId="12" xfId="0" applyNumberFormat="1" applyFont="1" applyFill="1" applyBorder="1" applyAlignment="1">
      <alignment horizontal="center" vertical="center"/>
    </xf>
    <xf numFmtId="188" fontId="5" fillId="13" borderId="3" xfId="0" applyNumberFormat="1" applyFont="1" applyFill="1" applyBorder="1" applyAlignment="1" applyProtection="1">
      <alignment horizontal="center" vertical="center" wrapText="1"/>
    </xf>
    <xf numFmtId="188" fontId="5" fillId="13" borderId="5" xfId="0" applyNumberFormat="1" applyFont="1" applyFill="1" applyBorder="1" applyAlignment="1" applyProtection="1">
      <alignment horizontal="center" vertical="center" wrapText="1"/>
    </xf>
    <xf numFmtId="188" fontId="5" fillId="19" borderId="3" xfId="0" applyNumberFormat="1" applyFont="1" applyFill="1" applyBorder="1" applyAlignment="1" applyProtection="1">
      <alignment horizontal="center" vertical="center" wrapText="1"/>
    </xf>
    <xf numFmtId="188" fontId="5" fillId="19" borderId="5" xfId="0" applyNumberFormat="1" applyFont="1" applyFill="1" applyBorder="1" applyAlignment="1" applyProtection="1">
      <alignment horizontal="center" vertical="center" wrapText="1"/>
    </xf>
    <xf numFmtId="188" fontId="5" fillId="20" borderId="3" xfId="0" applyNumberFormat="1" applyFont="1" applyFill="1" applyBorder="1" applyAlignment="1" applyProtection="1">
      <alignment horizontal="center" vertical="center" wrapText="1"/>
    </xf>
    <xf numFmtId="188" fontId="5" fillId="20" borderId="5" xfId="0" applyNumberFormat="1" applyFont="1" applyFill="1" applyBorder="1" applyAlignment="1" applyProtection="1">
      <alignment horizontal="center" vertical="center" wrapText="1"/>
    </xf>
    <xf numFmtId="188" fontId="7" fillId="17" borderId="9" xfId="0" applyNumberFormat="1" applyFont="1" applyFill="1" applyBorder="1" applyAlignment="1" applyProtection="1">
      <alignment horizontal="center" vertical="center" wrapText="1"/>
    </xf>
    <xf numFmtId="188" fontId="7" fillId="17" borderId="10" xfId="0" applyNumberFormat="1" applyFont="1" applyFill="1" applyBorder="1" applyAlignment="1" applyProtection="1">
      <alignment horizontal="center" vertical="center" wrapText="1"/>
    </xf>
    <xf numFmtId="188" fontId="7" fillId="17" borderId="11" xfId="0" applyNumberFormat="1" applyFont="1" applyFill="1" applyBorder="1" applyAlignment="1" applyProtection="1">
      <alignment horizontal="center" vertical="center" wrapText="1"/>
    </xf>
    <xf numFmtId="188" fontId="7" fillId="17" borderId="12" xfId="0" applyNumberFormat="1" applyFont="1" applyFill="1" applyBorder="1" applyAlignment="1" applyProtection="1">
      <alignment horizontal="center" vertical="center" wrapText="1"/>
    </xf>
    <xf numFmtId="188" fontId="5" fillId="21" borderId="3" xfId="0" applyNumberFormat="1" applyFont="1" applyFill="1" applyBorder="1" applyAlignment="1" applyProtection="1">
      <alignment horizontal="center" vertical="center" wrapText="1"/>
    </xf>
    <xf numFmtId="188" fontId="5" fillId="21" borderId="5" xfId="0" applyNumberFormat="1" applyFont="1" applyFill="1" applyBorder="1" applyAlignment="1" applyProtection="1">
      <alignment horizontal="center" vertical="center" wrapText="1"/>
    </xf>
    <xf numFmtId="188" fontId="7" fillId="8" borderId="1" xfId="0" applyNumberFormat="1" applyFont="1" applyFill="1" applyBorder="1" applyAlignment="1" applyProtection="1">
      <alignment horizontal="left" vertical="center" wrapText="1"/>
    </xf>
    <xf numFmtId="188" fontId="7" fillId="8" borderId="1" xfId="0" applyNumberFormat="1" applyFont="1" applyFill="1" applyBorder="1" applyAlignment="1" applyProtection="1">
      <alignment horizontal="left" vertical="center" wrapText="1"/>
      <protection locked="0"/>
    </xf>
    <xf numFmtId="188" fontId="8" fillId="2" borderId="1" xfId="0" applyNumberFormat="1" applyFont="1" applyFill="1" applyBorder="1" applyAlignment="1" applyProtection="1">
      <alignment vertical="center" wrapText="1"/>
    </xf>
    <xf numFmtId="188" fontId="8" fillId="3" borderId="1" xfId="0" applyNumberFormat="1" applyFont="1" applyFill="1" applyBorder="1" applyAlignment="1" applyProtection="1">
      <alignment vertical="center" wrapText="1"/>
      <protection locked="0"/>
    </xf>
    <xf numFmtId="189" fontId="7" fillId="8" borderId="1" xfId="1" applyNumberFormat="1" applyFont="1" applyFill="1" applyBorder="1" applyAlignment="1"/>
    <xf numFmtId="0" fontId="12" fillId="0" borderId="0" xfId="0" applyFont="1"/>
    <xf numFmtId="43" fontId="10" fillId="0" borderId="0" xfId="0" applyNumberFormat="1" applyFont="1"/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/>
    <xf numFmtId="0" fontId="6" fillId="0" borderId="20" xfId="0" applyFont="1" applyBorder="1"/>
    <xf numFmtId="0" fontId="6" fillId="0" borderId="32" xfId="0" applyFont="1" applyBorder="1"/>
    <xf numFmtId="0" fontId="12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189" fontId="4" fillId="0" borderId="31" xfId="0" applyNumberFormat="1" applyFont="1" applyBorder="1"/>
    <xf numFmtId="189" fontId="4" fillId="0" borderId="20" xfId="0" applyNumberFormat="1" applyFont="1" applyBorder="1"/>
    <xf numFmtId="189" fontId="4" fillId="0" borderId="32" xfId="0" applyNumberFormat="1" applyFont="1" applyBorder="1"/>
    <xf numFmtId="189" fontId="6" fillId="0" borderId="13" xfId="0" applyNumberFormat="1" applyFont="1" applyBorder="1"/>
    <xf numFmtId="0" fontId="6" fillId="13" borderId="29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 vertical="top"/>
    </xf>
    <xf numFmtId="0" fontId="12" fillId="13" borderId="13" xfId="0" applyFont="1" applyFill="1" applyBorder="1" applyAlignment="1">
      <alignment horizontal="center" vertical="top" wrapText="1"/>
    </xf>
    <xf numFmtId="189" fontId="4" fillId="13" borderId="31" xfId="0" applyNumberFormat="1" applyFont="1" applyFill="1" applyBorder="1"/>
    <xf numFmtId="189" fontId="4" fillId="13" borderId="20" xfId="0" applyNumberFormat="1" applyFont="1" applyFill="1" applyBorder="1"/>
    <xf numFmtId="189" fontId="4" fillId="13" borderId="32" xfId="0" applyNumberFormat="1" applyFont="1" applyFill="1" applyBorder="1"/>
    <xf numFmtId="189" fontId="6" fillId="13" borderId="13" xfId="0" applyNumberFormat="1" applyFont="1" applyFill="1" applyBorder="1"/>
    <xf numFmtId="0" fontId="6" fillId="19" borderId="29" xfId="0" applyFont="1" applyFill="1" applyBorder="1" applyAlignment="1">
      <alignment horizontal="center"/>
    </xf>
    <xf numFmtId="0" fontId="6" fillId="19" borderId="27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12" fillId="19" borderId="13" xfId="0" applyFont="1" applyFill="1" applyBorder="1" applyAlignment="1">
      <alignment horizontal="center" vertical="top"/>
    </xf>
    <xf numFmtId="0" fontId="12" fillId="19" borderId="13" xfId="0" applyFont="1" applyFill="1" applyBorder="1" applyAlignment="1">
      <alignment horizontal="center" vertical="top" wrapText="1"/>
    </xf>
    <xf numFmtId="189" fontId="4" fillId="19" borderId="31" xfId="0" applyNumberFormat="1" applyFont="1" applyFill="1" applyBorder="1"/>
    <xf numFmtId="189" fontId="4" fillId="19" borderId="20" xfId="0" applyNumberFormat="1" applyFont="1" applyFill="1" applyBorder="1"/>
    <xf numFmtId="189" fontId="4" fillId="19" borderId="32" xfId="0" applyNumberFormat="1" applyFont="1" applyFill="1" applyBorder="1"/>
    <xf numFmtId="189" fontId="6" fillId="19" borderId="13" xfId="0" applyNumberFormat="1" applyFont="1" applyFill="1" applyBorder="1"/>
    <xf numFmtId="0" fontId="6" fillId="22" borderId="29" xfId="0" applyFont="1" applyFill="1" applyBorder="1" applyAlignment="1">
      <alignment horizontal="center"/>
    </xf>
    <xf numFmtId="0" fontId="6" fillId="22" borderId="27" xfId="0" applyFont="1" applyFill="1" applyBorder="1" applyAlignment="1">
      <alignment horizontal="center"/>
    </xf>
    <xf numFmtId="0" fontId="6" fillId="22" borderId="30" xfId="0" applyFont="1" applyFill="1" applyBorder="1" applyAlignment="1">
      <alignment horizontal="center"/>
    </xf>
    <xf numFmtId="0" fontId="12" fillId="22" borderId="13" xfId="0" applyFont="1" applyFill="1" applyBorder="1" applyAlignment="1">
      <alignment horizontal="center" vertical="top"/>
    </xf>
    <xf numFmtId="0" fontId="12" fillId="22" borderId="13" xfId="0" applyFont="1" applyFill="1" applyBorder="1" applyAlignment="1">
      <alignment horizontal="center" vertical="top" wrapText="1"/>
    </xf>
    <xf numFmtId="189" fontId="4" fillId="22" borderId="31" xfId="0" applyNumberFormat="1" applyFont="1" applyFill="1" applyBorder="1"/>
    <xf numFmtId="189" fontId="4" fillId="22" borderId="20" xfId="0" applyNumberFormat="1" applyFont="1" applyFill="1" applyBorder="1"/>
    <xf numFmtId="189" fontId="4" fillId="22" borderId="32" xfId="0" applyNumberFormat="1" applyFont="1" applyFill="1" applyBorder="1"/>
    <xf numFmtId="189" fontId="6" fillId="22" borderId="13" xfId="0" applyNumberFormat="1" applyFont="1" applyFill="1" applyBorder="1"/>
    <xf numFmtId="0" fontId="7" fillId="2" borderId="1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 applyBorder="1" applyAlignment="1" applyProtection="1">
      <alignment vertical="center" wrapText="1"/>
      <protection locked="0"/>
    </xf>
    <xf numFmtId="187" fontId="7" fillId="0" borderId="0" xfId="0" applyNumberFormat="1" applyFont="1"/>
    <xf numFmtId="0" fontId="7" fillId="0" borderId="0" xfId="0" applyFont="1"/>
    <xf numFmtId="0" fontId="13" fillId="4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7" borderId="9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13" fillId="0" borderId="0" xfId="0" applyFont="1"/>
    <xf numFmtId="0" fontId="13" fillId="4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NumberFormat="1" applyFont="1" applyFill="1" applyBorder="1" applyAlignment="1" applyProtection="1">
      <alignment horizontal="center" vertical="center" wrapText="1"/>
    </xf>
    <xf numFmtId="0" fontId="7" fillId="17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14" fillId="0" borderId="0" xfId="0" applyFont="1"/>
    <xf numFmtId="0" fontId="13" fillId="4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13" fillId="6" borderId="2" xfId="0" applyNumberFormat="1" applyFont="1" applyFill="1" applyBorder="1" applyAlignment="1" applyProtection="1">
      <alignment horizontal="center" vertical="center" wrapText="1"/>
    </xf>
    <xf numFmtId="0" fontId="13" fillId="7" borderId="2" xfId="0" applyNumberFormat="1" applyFont="1" applyFill="1" applyBorder="1" applyAlignment="1" applyProtection="1">
      <alignment horizontal="left" vertical="center" wrapText="1"/>
    </xf>
    <xf numFmtId="187" fontId="13" fillId="8" borderId="2" xfId="0" applyNumberFormat="1" applyFont="1" applyFill="1" applyBorder="1" applyAlignment="1" applyProtection="1">
      <alignment horizontal="center" vertical="center" wrapText="1"/>
    </xf>
    <xf numFmtId="188" fontId="13" fillId="13" borderId="2" xfId="0" applyNumberFormat="1" applyFont="1" applyFill="1" applyBorder="1" applyAlignment="1" applyProtection="1">
      <alignment horizontal="center" vertical="center" wrapText="1"/>
    </xf>
    <xf numFmtId="188" fontId="13" fillId="14" borderId="2" xfId="0" applyNumberFormat="1" applyFont="1" applyFill="1" applyBorder="1" applyAlignment="1" applyProtection="1">
      <alignment horizontal="center" vertical="center" wrapText="1"/>
    </xf>
    <xf numFmtId="188" fontId="13" fillId="15" borderId="2" xfId="0" applyNumberFormat="1" applyFont="1" applyFill="1" applyBorder="1" applyAlignment="1" applyProtection="1">
      <alignment horizontal="center" vertical="center" wrapText="1"/>
    </xf>
    <xf numFmtId="188" fontId="13" fillId="18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87" fontId="13" fillId="0" borderId="7" xfId="0" applyNumberFormat="1" applyFont="1" applyBorder="1"/>
    <xf numFmtId="189" fontId="13" fillId="0" borderId="7" xfId="0" applyNumberFormat="1" applyFont="1" applyBorder="1"/>
    <xf numFmtId="189" fontId="13" fillId="0" borderId="0" xfId="0" applyNumberFormat="1" applyFont="1"/>
    <xf numFmtId="187" fontId="13" fillId="0" borderId="2" xfId="0" applyNumberFormat="1" applyFont="1" applyFill="1" applyBorder="1" applyAlignment="1" applyProtection="1">
      <alignment horizontal="center" vertical="center" wrapText="1"/>
    </xf>
    <xf numFmtId="0" fontId="7" fillId="9" borderId="2" xfId="0" applyNumberFormat="1" applyFont="1" applyFill="1" applyBorder="1" applyAlignment="1" applyProtection="1">
      <alignment horizontal="center" vertical="center" wrapText="1"/>
    </xf>
    <xf numFmtId="0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87" fontId="7" fillId="11" borderId="2" xfId="0" applyNumberFormat="1" applyFont="1" applyFill="1" applyBorder="1" applyAlignment="1" applyProtection="1">
      <alignment horizontal="center" vertical="center" wrapText="1"/>
    </xf>
    <xf numFmtId="188" fontId="7" fillId="13" borderId="2" xfId="0" applyNumberFormat="1" applyFont="1" applyFill="1" applyBorder="1" applyAlignment="1" applyProtection="1">
      <alignment horizontal="center" vertical="center" wrapText="1"/>
    </xf>
    <xf numFmtId="188" fontId="7" fillId="14" borderId="2" xfId="0" applyNumberFormat="1" applyFont="1" applyFill="1" applyBorder="1" applyAlignment="1" applyProtection="1">
      <alignment horizontal="center" vertical="center" wrapText="1"/>
    </xf>
    <xf numFmtId="188" fontId="7" fillId="15" borderId="2" xfId="0" applyNumberFormat="1" applyFont="1" applyFill="1" applyBorder="1" applyAlignment="1" applyProtection="1">
      <alignment horizontal="center" vertical="center" wrapText="1"/>
    </xf>
    <xf numFmtId="188" fontId="7" fillId="18" borderId="2" xfId="0" applyNumberFormat="1" applyFont="1" applyFill="1" applyBorder="1" applyAlignment="1" applyProtection="1">
      <alignment horizontal="center" vertical="center" wrapText="1"/>
    </xf>
    <xf numFmtId="187" fontId="7" fillId="0" borderId="2" xfId="0" applyNumberFormat="1" applyFont="1" applyFill="1" applyBorder="1" applyAlignment="1" applyProtection="1">
      <alignment horizontal="center" vertical="center" wrapText="1"/>
    </xf>
    <xf numFmtId="0" fontId="7" fillId="12" borderId="2" xfId="0" applyNumberFormat="1" applyFont="1" applyFill="1" applyBorder="1" applyAlignment="1" applyProtection="1">
      <alignment horizontal="center" vertical="center" wrapText="1"/>
    </xf>
    <xf numFmtId="187" fontId="7" fillId="0" borderId="8" xfId="0" applyNumberFormat="1" applyFont="1" applyBorder="1"/>
    <xf numFmtId="189" fontId="7" fillId="0" borderId="7" xfId="0" applyNumberFormat="1" applyFont="1" applyBorder="1"/>
    <xf numFmtId="189" fontId="7" fillId="0" borderId="0" xfId="0" applyNumberFormat="1" applyFont="1"/>
    <xf numFmtId="43" fontId="13" fillId="0" borderId="0" xfId="0" applyNumberFormat="1" applyFont="1"/>
    <xf numFmtId="0" fontId="13" fillId="0" borderId="0" xfId="0" applyFont="1" applyFill="1"/>
    <xf numFmtId="187" fontId="13" fillId="0" borderId="0" xfId="0" applyNumberFormat="1" applyFont="1"/>
    <xf numFmtId="187" fontId="13" fillId="0" borderId="0" xfId="0" applyNumberFormat="1" applyFont="1" applyFill="1"/>
  </cellXfs>
  <cellStyles count="2"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Q110"/>
  <sheetViews>
    <sheetView workbookViewId="0">
      <selection activeCell="AN11" sqref="AN11"/>
    </sheetView>
  </sheetViews>
  <sheetFormatPr defaultRowHeight="14.25" x14ac:dyDescent="0.2"/>
  <cols>
    <col min="1" max="1" width="5" customWidth="1"/>
    <col min="2" max="2" width="12.625" customWidth="1"/>
    <col min="3" max="3" width="6" customWidth="1"/>
    <col min="4" max="4" width="5.125" customWidth="1"/>
    <col min="5" max="6" width="3.875" customWidth="1"/>
    <col min="7" max="7" width="5.125" customWidth="1"/>
    <col min="8" max="10" width="3.875" customWidth="1"/>
    <col min="11" max="11" width="3.375" customWidth="1"/>
    <col min="12" max="12" width="3.625" customWidth="1"/>
    <col min="13" max="13" width="3.875" customWidth="1"/>
    <col min="14" max="14" width="3.375" customWidth="1"/>
    <col min="15" max="15" width="3.625" customWidth="1"/>
    <col min="16" max="16" width="4.5" customWidth="1"/>
    <col min="17" max="17" width="3.375" customWidth="1"/>
    <col min="18" max="18" width="3.625" customWidth="1"/>
    <col min="19" max="19" width="4.5" customWidth="1"/>
    <col min="20" max="20" width="3.375" customWidth="1"/>
    <col min="21" max="21" width="3.625" customWidth="1"/>
    <col min="22" max="22" width="5.125" customWidth="1"/>
    <col min="23" max="23" width="3.375" customWidth="1"/>
    <col min="24" max="24" width="3.625" customWidth="1"/>
    <col min="25" max="25" width="5.125" customWidth="1"/>
    <col min="26" max="26" width="3.375" customWidth="1"/>
    <col min="27" max="27" width="3.625" customWidth="1"/>
    <col min="28" max="28" width="5" customWidth="1"/>
    <col min="29" max="29" width="3.375" customWidth="1"/>
    <col min="30" max="30" width="3.625" customWidth="1"/>
    <col min="31" max="31" width="5" customWidth="1"/>
    <col min="32" max="32" width="3.375" customWidth="1"/>
    <col min="33" max="33" width="3.625" customWidth="1"/>
    <col min="34" max="34" width="3.875" customWidth="1"/>
    <col min="35" max="35" width="3.375" customWidth="1"/>
    <col min="36" max="36" width="3.625" customWidth="1"/>
    <col min="37" max="37" width="4.125" customWidth="1"/>
    <col min="38" max="38" width="3.375" customWidth="1"/>
    <col min="39" max="40" width="3.625" customWidth="1"/>
    <col min="41" max="41" width="3.375" customWidth="1"/>
    <col min="42" max="43" width="3.625" customWidth="1"/>
    <col min="44" max="44" width="3.375" customWidth="1"/>
    <col min="45" max="45" width="3.625" customWidth="1"/>
    <col min="46" max="46" width="5.5" customWidth="1"/>
    <col min="47" max="47" width="4.875" customWidth="1"/>
    <col min="48" max="48" width="4.125" customWidth="1"/>
    <col min="49" max="49" width="5.625" customWidth="1"/>
    <col min="50" max="50" width="5" customWidth="1"/>
    <col min="51" max="51" width="4" customWidth="1"/>
    <col min="52" max="52" width="4.125" customWidth="1"/>
    <col min="53" max="53" width="3.375" customWidth="1"/>
    <col min="54" max="54" width="3.625" customWidth="1"/>
    <col min="55" max="55" width="4.125" customWidth="1"/>
    <col min="56" max="56" width="3.5" customWidth="1"/>
    <col min="57" max="57" width="3.625" customWidth="1"/>
    <col min="58" max="58" width="4.125" customWidth="1"/>
    <col min="59" max="59" width="3.375" customWidth="1"/>
    <col min="60" max="60" width="3.625" customWidth="1"/>
    <col min="61" max="61" width="4.125" customWidth="1"/>
    <col min="62" max="62" width="3.375" customWidth="1"/>
    <col min="63" max="63" width="3.625" customWidth="1"/>
    <col min="64" max="65" width="3.375" customWidth="1"/>
    <col min="66" max="66" width="3.5" customWidth="1"/>
    <col min="67" max="68" width="3.375" customWidth="1"/>
    <col min="69" max="69" width="3.625" customWidth="1"/>
  </cols>
  <sheetData>
    <row r="1" spans="1:69" ht="20.100000000000001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</row>
    <row r="2" spans="1:69" ht="68.099999999999994" customHeight="1" x14ac:dyDescent="0.2">
      <c r="A2" s="1" t="s">
        <v>1</v>
      </c>
      <c r="B2" s="1" t="s">
        <v>2</v>
      </c>
      <c r="C2" s="1" t="s">
        <v>3</v>
      </c>
      <c r="D2" s="78" t="s">
        <v>4</v>
      </c>
      <c r="E2" s="79"/>
      <c r="F2" s="79"/>
      <c r="G2" s="79"/>
      <c r="H2" s="79"/>
      <c r="I2" s="79"/>
      <c r="J2" s="78" t="s">
        <v>5</v>
      </c>
      <c r="K2" s="79"/>
      <c r="L2" s="79"/>
      <c r="M2" s="79"/>
      <c r="N2" s="79"/>
      <c r="O2" s="79"/>
      <c r="P2" s="78" t="s">
        <v>6</v>
      </c>
      <c r="Q2" s="79"/>
      <c r="R2" s="79"/>
      <c r="S2" s="79"/>
      <c r="T2" s="79"/>
      <c r="U2" s="79"/>
      <c r="V2" s="78" t="s">
        <v>7</v>
      </c>
      <c r="W2" s="79"/>
      <c r="X2" s="79"/>
      <c r="Y2" s="79"/>
      <c r="Z2" s="79"/>
      <c r="AA2" s="79"/>
      <c r="AB2" s="78" t="s">
        <v>8</v>
      </c>
      <c r="AC2" s="79"/>
      <c r="AD2" s="79"/>
      <c r="AE2" s="79"/>
      <c r="AF2" s="79"/>
      <c r="AG2" s="79"/>
      <c r="AH2" s="78" t="s">
        <v>9</v>
      </c>
      <c r="AI2" s="79"/>
      <c r="AJ2" s="79"/>
      <c r="AK2" s="79"/>
      <c r="AL2" s="79"/>
      <c r="AM2" s="79"/>
      <c r="AN2" s="78" t="s">
        <v>10</v>
      </c>
      <c r="AO2" s="79"/>
      <c r="AP2" s="79"/>
      <c r="AQ2" s="79"/>
      <c r="AR2" s="79"/>
      <c r="AS2" s="79"/>
      <c r="AT2" s="78" t="s">
        <v>11</v>
      </c>
      <c r="AU2" s="79"/>
      <c r="AV2" s="79"/>
      <c r="AW2" s="79"/>
      <c r="AX2" s="79"/>
      <c r="AY2" s="79"/>
      <c r="AZ2" s="78" t="s">
        <v>12</v>
      </c>
      <c r="BA2" s="79"/>
      <c r="BB2" s="79"/>
      <c r="BC2" s="79"/>
      <c r="BD2" s="79"/>
      <c r="BE2" s="79"/>
      <c r="BF2" s="78" t="s">
        <v>13</v>
      </c>
      <c r="BG2" s="79"/>
      <c r="BH2" s="79"/>
      <c r="BI2" s="79"/>
      <c r="BJ2" s="79"/>
      <c r="BK2" s="79"/>
      <c r="BL2" s="78" t="s">
        <v>14</v>
      </c>
      <c r="BM2" s="79"/>
      <c r="BN2" s="79"/>
      <c r="BO2" s="79"/>
      <c r="BP2" s="79"/>
      <c r="BQ2" s="79"/>
    </row>
    <row r="3" spans="1:69" ht="48" customHeight="1" x14ac:dyDescent="0.2">
      <c r="A3" s="2"/>
      <c r="B3" s="2"/>
      <c r="C3" s="2"/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15</v>
      </c>
      <c r="W3" s="1" t="s">
        <v>16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15</v>
      </c>
      <c r="AC3" s="1" t="s">
        <v>16</v>
      </c>
      <c r="AD3" s="1" t="s">
        <v>17</v>
      </c>
      <c r="AE3" s="1" t="s">
        <v>18</v>
      </c>
      <c r="AF3" s="1" t="s">
        <v>19</v>
      </c>
      <c r="AG3" s="1" t="s">
        <v>20</v>
      </c>
      <c r="AH3" s="1" t="s">
        <v>15</v>
      </c>
      <c r="AI3" s="1" t="s">
        <v>16</v>
      </c>
      <c r="AJ3" s="1" t="s">
        <v>17</v>
      </c>
      <c r="AK3" s="1" t="s">
        <v>18</v>
      </c>
      <c r="AL3" s="1" t="s">
        <v>19</v>
      </c>
      <c r="AM3" s="1" t="s">
        <v>20</v>
      </c>
      <c r="AN3" s="1" t="s">
        <v>15</v>
      </c>
      <c r="AO3" s="1" t="s">
        <v>16</v>
      </c>
      <c r="AP3" s="1" t="s">
        <v>17</v>
      </c>
      <c r="AQ3" s="1" t="s">
        <v>18</v>
      </c>
      <c r="AR3" s="1" t="s">
        <v>19</v>
      </c>
      <c r="AS3" s="1" t="s">
        <v>20</v>
      </c>
      <c r="AT3" s="1" t="s">
        <v>15</v>
      </c>
      <c r="AU3" s="1" t="s">
        <v>16</v>
      </c>
      <c r="AV3" s="1" t="s">
        <v>17</v>
      </c>
      <c r="AW3" s="1" t="s">
        <v>18</v>
      </c>
      <c r="AX3" s="1" t="s">
        <v>19</v>
      </c>
      <c r="AY3" s="1" t="s">
        <v>20</v>
      </c>
      <c r="AZ3" s="1" t="s">
        <v>15</v>
      </c>
      <c r="BA3" s="1" t="s">
        <v>16</v>
      </c>
      <c r="BB3" s="1" t="s">
        <v>17</v>
      </c>
      <c r="BC3" s="1" t="s">
        <v>18</v>
      </c>
      <c r="BD3" s="1" t="s">
        <v>19</v>
      </c>
      <c r="BE3" s="1" t="s">
        <v>20</v>
      </c>
      <c r="BF3" s="1" t="s">
        <v>15</v>
      </c>
      <c r="BG3" s="1" t="s">
        <v>16</v>
      </c>
      <c r="BH3" s="1" t="s">
        <v>17</v>
      </c>
      <c r="BI3" s="1" t="s">
        <v>18</v>
      </c>
      <c r="BJ3" s="1" t="s">
        <v>19</v>
      </c>
      <c r="BK3" s="1" t="s">
        <v>20</v>
      </c>
      <c r="BL3" s="1" t="s">
        <v>15</v>
      </c>
      <c r="BM3" s="1" t="s">
        <v>16</v>
      </c>
      <c r="BN3" s="1" t="s">
        <v>21</v>
      </c>
      <c r="BO3" s="1" t="s">
        <v>18</v>
      </c>
      <c r="BP3" s="1" t="s">
        <v>19</v>
      </c>
      <c r="BQ3" s="1" t="s">
        <v>20</v>
      </c>
    </row>
    <row r="4" spans="1:69" ht="18.95" customHeight="1" x14ac:dyDescent="0.2">
      <c r="A4" s="3" t="s">
        <v>22</v>
      </c>
      <c r="B4" s="4" t="s">
        <v>23</v>
      </c>
      <c r="C4" s="5">
        <v>20.896999999999998</v>
      </c>
      <c r="D4" s="3" t="s">
        <v>24</v>
      </c>
      <c r="E4" s="3" t="s">
        <v>24</v>
      </c>
      <c r="F4" s="3" t="s">
        <v>24</v>
      </c>
      <c r="G4" s="3" t="s">
        <v>24</v>
      </c>
      <c r="H4" s="3" t="s">
        <v>24</v>
      </c>
      <c r="I4" s="3" t="s">
        <v>24</v>
      </c>
      <c r="J4" s="3" t="s">
        <v>24</v>
      </c>
      <c r="K4" s="3" t="s">
        <v>24</v>
      </c>
      <c r="L4" s="3" t="s">
        <v>24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24</v>
      </c>
      <c r="S4" s="3" t="s">
        <v>24</v>
      </c>
      <c r="T4" s="3" t="s">
        <v>24</v>
      </c>
      <c r="U4" s="3" t="s">
        <v>24</v>
      </c>
      <c r="V4" s="3" t="s">
        <v>24</v>
      </c>
      <c r="W4" s="3" t="s">
        <v>24</v>
      </c>
      <c r="X4" s="3" t="s">
        <v>24</v>
      </c>
      <c r="Y4" s="3" t="s">
        <v>24</v>
      </c>
      <c r="Z4" s="3" t="s">
        <v>24</v>
      </c>
      <c r="AA4" s="3" t="s">
        <v>24</v>
      </c>
      <c r="AB4" s="3" t="s">
        <v>24</v>
      </c>
      <c r="AC4" s="3" t="s">
        <v>24</v>
      </c>
      <c r="AD4" s="3" t="s">
        <v>24</v>
      </c>
      <c r="AE4" s="3" t="s">
        <v>24</v>
      </c>
      <c r="AF4" s="3" t="s">
        <v>24</v>
      </c>
      <c r="AG4" s="3" t="s">
        <v>24</v>
      </c>
      <c r="AH4" s="3" t="s">
        <v>24</v>
      </c>
      <c r="AI4" s="3" t="s">
        <v>24</v>
      </c>
      <c r="AJ4" s="3" t="s">
        <v>24</v>
      </c>
      <c r="AK4" s="3" t="s">
        <v>24</v>
      </c>
      <c r="AL4" s="3" t="s">
        <v>24</v>
      </c>
      <c r="AM4" s="3" t="s">
        <v>24</v>
      </c>
      <c r="AN4" s="3" t="s">
        <v>24</v>
      </c>
      <c r="AO4" s="3" t="s">
        <v>24</v>
      </c>
      <c r="AP4" s="3" t="s">
        <v>24</v>
      </c>
      <c r="AQ4" s="3" t="s">
        <v>24</v>
      </c>
      <c r="AR4" s="3" t="s">
        <v>24</v>
      </c>
      <c r="AS4" s="3" t="s">
        <v>24</v>
      </c>
      <c r="AT4" s="5">
        <v>20.896999999999998</v>
      </c>
      <c r="AU4" s="3" t="s">
        <v>24</v>
      </c>
      <c r="AV4" s="3" t="s">
        <v>24</v>
      </c>
      <c r="AW4" s="5">
        <v>62.691000000000003</v>
      </c>
      <c r="AX4" s="3" t="s">
        <v>24</v>
      </c>
      <c r="AY4" s="3" t="s">
        <v>24</v>
      </c>
      <c r="AZ4" s="3" t="s">
        <v>24</v>
      </c>
      <c r="BA4" s="3" t="s">
        <v>24</v>
      </c>
      <c r="BB4" s="3" t="s">
        <v>24</v>
      </c>
      <c r="BC4" s="3" t="s">
        <v>24</v>
      </c>
      <c r="BD4" s="3" t="s">
        <v>24</v>
      </c>
      <c r="BE4" s="3" t="s">
        <v>24</v>
      </c>
      <c r="BF4" s="3" t="s">
        <v>24</v>
      </c>
      <c r="BG4" s="3" t="s">
        <v>24</v>
      </c>
      <c r="BH4" s="3" t="s">
        <v>24</v>
      </c>
      <c r="BI4" s="3" t="s">
        <v>24</v>
      </c>
      <c r="BJ4" s="3" t="s">
        <v>24</v>
      </c>
      <c r="BK4" s="3" t="s">
        <v>24</v>
      </c>
      <c r="BL4" s="3" t="s">
        <v>24</v>
      </c>
      <c r="BM4" s="3" t="s">
        <v>24</v>
      </c>
      <c r="BN4" s="3" t="s">
        <v>24</v>
      </c>
      <c r="BO4" s="3" t="s">
        <v>24</v>
      </c>
      <c r="BP4" s="3" t="s">
        <v>24</v>
      </c>
      <c r="BQ4" s="3" t="s">
        <v>24</v>
      </c>
    </row>
    <row r="5" spans="1:69" ht="18.95" customHeight="1" x14ac:dyDescent="0.2">
      <c r="A5" s="3" t="s">
        <v>25</v>
      </c>
      <c r="B5" s="4" t="s">
        <v>26</v>
      </c>
      <c r="C5" s="5">
        <v>292.74300000000005</v>
      </c>
      <c r="D5" s="5">
        <v>66.171000000000006</v>
      </c>
      <c r="E5" s="5">
        <v>8.0909999999999993</v>
      </c>
      <c r="F5" s="3" t="s">
        <v>24</v>
      </c>
      <c r="G5" s="5">
        <v>200.86900000000003</v>
      </c>
      <c r="H5" s="5">
        <v>33.823999999999991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3" t="s">
        <v>24</v>
      </c>
      <c r="Q5" s="3" t="s">
        <v>24</v>
      </c>
      <c r="R5" s="3" t="s">
        <v>24</v>
      </c>
      <c r="S5" s="3" t="s">
        <v>24</v>
      </c>
      <c r="T5" s="3" t="s">
        <v>24</v>
      </c>
      <c r="U5" s="3" t="s">
        <v>24</v>
      </c>
      <c r="V5" s="3" t="s">
        <v>24</v>
      </c>
      <c r="W5" s="3" t="s">
        <v>24</v>
      </c>
      <c r="X5" s="3" t="s">
        <v>24</v>
      </c>
      <c r="Y5" s="3" t="s">
        <v>24</v>
      </c>
      <c r="Z5" s="3" t="s">
        <v>24</v>
      </c>
      <c r="AA5" s="3" t="s">
        <v>24</v>
      </c>
      <c r="AB5" s="3" t="s">
        <v>24</v>
      </c>
      <c r="AC5" s="3" t="s">
        <v>24</v>
      </c>
      <c r="AD5" s="3" t="s">
        <v>24</v>
      </c>
      <c r="AE5" s="3" t="s">
        <v>24</v>
      </c>
      <c r="AF5" s="3" t="s">
        <v>24</v>
      </c>
      <c r="AG5" s="3" t="s">
        <v>24</v>
      </c>
      <c r="AH5" s="3" t="s">
        <v>24</v>
      </c>
      <c r="AI5" s="3" t="s">
        <v>24</v>
      </c>
      <c r="AJ5" s="3" t="s">
        <v>24</v>
      </c>
      <c r="AK5" s="3" t="s">
        <v>24</v>
      </c>
      <c r="AL5" s="3" t="s">
        <v>24</v>
      </c>
      <c r="AM5" s="3" t="s">
        <v>24</v>
      </c>
      <c r="AN5" s="3" t="s">
        <v>24</v>
      </c>
      <c r="AO5" s="3" t="s">
        <v>24</v>
      </c>
      <c r="AP5" s="3" t="s">
        <v>24</v>
      </c>
      <c r="AQ5" s="3" t="s">
        <v>24</v>
      </c>
      <c r="AR5" s="3" t="s">
        <v>24</v>
      </c>
      <c r="AS5" s="3" t="s">
        <v>24</v>
      </c>
      <c r="AT5" s="5">
        <v>218.48100000000002</v>
      </c>
      <c r="AU5" s="3" t="s">
        <v>24</v>
      </c>
      <c r="AV5" s="3" t="s">
        <v>24</v>
      </c>
      <c r="AW5" s="5">
        <v>786.13700000000006</v>
      </c>
      <c r="AX5" s="3" t="s">
        <v>24</v>
      </c>
      <c r="AY5" s="3" t="s">
        <v>24</v>
      </c>
      <c r="AZ5" s="3" t="s">
        <v>24</v>
      </c>
      <c r="BA5" s="3" t="s">
        <v>24</v>
      </c>
      <c r="BB5" s="3" t="s">
        <v>24</v>
      </c>
      <c r="BC5" s="3" t="s">
        <v>24</v>
      </c>
      <c r="BD5" s="3" t="s">
        <v>24</v>
      </c>
      <c r="BE5" s="3" t="s">
        <v>24</v>
      </c>
      <c r="BF5" s="3" t="s">
        <v>24</v>
      </c>
      <c r="BG5" s="3" t="s">
        <v>24</v>
      </c>
      <c r="BH5" s="3" t="s">
        <v>24</v>
      </c>
      <c r="BI5" s="3" t="s">
        <v>24</v>
      </c>
      <c r="BJ5" s="3" t="s">
        <v>24</v>
      </c>
      <c r="BK5" s="3" t="s">
        <v>24</v>
      </c>
      <c r="BL5" s="3" t="s">
        <v>24</v>
      </c>
      <c r="BM5" s="3" t="s">
        <v>24</v>
      </c>
      <c r="BN5" s="3" t="s">
        <v>24</v>
      </c>
      <c r="BO5" s="3" t="s">
        <v>24</v>
      </c>
      <c r="BP5" s="3" t="s">
        <v>24</v>
      </c>
      <c r="BQ5" s="3" t="s">
        <v>24</v>
      </c>
    </row>
    <row r="6" spans="1:69" ht="18.95" customHeight="1" x14ac:dyDescent="0.2">
      <c r="A6" s="3" t="s">
        <v>27</v>
      </c>
      <c r="B6" s="4" t="s">
        <v>28</v>
      </c>
      <c r="C6" s="5">
        <v>281.34399999999977</v>
      </c>
      <c r="D6" s="5">
        <v>21.984000000000002</v>
      </c>
      <c r="E6" s="3" t="s">
        <v>24</v>
      </c>
      <c r="F6" s="3" t="s">
        <v>24</v>
      </c>
      <c r="G6" s="5">
        <v>60.238000000000007</v>
      </c>
      <c r="H6" s="3" t="s">
        <v>24</v>
      </c>
      <c r="I6" s="3" t="s">
        <v>24</v>
      </c>
      <c r="J6" s="3" t="s">
        <v>24</v>
      </c>
      <c r="K6" s="3" t="s">
        <v>24</v>
      </c>
      <c r="L6" s="3" t="s">
        <v>24</v>
      </c>
      <c r="M6" s="3" t="s">
        <v>24</v>
      </c>
      <c r="N6" s="3" t="s">
        <v>24</v>
      </c>
      <c r="O6" s="3" t="s">
        <v>24</v>
      </c>
      <c r="P6" s="3" t="s">
        <v>24</v>
      </c>
      <c r="Q6" s="3" t="s">
        <v>24</v>
      </c>
      <c r="R6" s="3" t="s">
        <v>24</v>
      </c>
      <c r="S6" s="3" t="s">
        <v>24</v>
      </c>
      <c r="T6" s="3" t="s">
        <v>24</v>
      </c>
      <c r="U6" s="3" t="s">
        <v>24</v>
      </c>
      <c r="V6" s="3" t="s">
        <v>24</v>
      </c>
      <c r="W6" s="3" t="s">
        <v>24</v>
      </c>
      <c r="X6" s="3" t="s">
        <v>24</v>
      </c>
      <c r="Y6" s="3" t="s">
        <v>24</v>
      </c>
      <c r="Z6" s="3" t="s">
        <v>24</v>
      </c>
      <c r="AA6" s="3" t="s">
        <v>24</v>
      </c>
      <c r="AB6" s="3" t="s">
        <v>24</v>
      </c>
      <c r="AC6" s="3" t="s">
        <v>24</v>
      </c>
      <c r="AD6" s="3" t="s">
        <v>24</v>
      </c>
      <c r="AE6" s="3" t="s">
        <v>24</v>
      </c>
      <c r="AF6" s="3" t="s">
        <v>24</v>
      </c>
      <c r="AG6" s="3" t="s">
        <v>24</v>
      </c>
      <c r="AH6" s="3" t="s">
        <v>24</v>
      </c>
      <c r="AI6" s="3" t="s">
        <v>24</v>
      </c>
      <c r="AJ6" s="3" t="s">
        <v>24</v>
      </c>
      <c r="AK6" s="3" t="s">
        <v>24</v>
      </c>
      <c r="AL6" s="3" t="s">
        <v>24</v>
      </c>
      <c r="AM6" s="3" t="s">
        <v>24</v>
      </c>
      <c r="AN6" s="3" t="s">
        <v>24</v>
      </c>
      <c r="AO6" s="3" t="s">
        <v>24</v>
      </c>
      <c r="AP6" s="3" t="s">
        <v>24</v>
      </c>
      <c r="AQ6" s="3" t="s">
        <v>24</v>
      </c>
      <c r="AR6" s="3" t="s">
        <v>24</v>
      </c>
      <c r="AS6" s="3" t="s">
        <v>24</v>
      </c>
      <c r="AT6" s="5">
        <v>258.05099999999987</v>
      </c>
      <c r="AU6" s="5">
        <v>1.3089999999999999</v>
      </c>
      <c r="AV6" s="3" t="s">
        <v>24</v>
      </c>
      <c r="AW6" s="5">
        <v>540.27399999999966</v>
      </c>
      <c r="AX6" s="5">
        <v>2.6179999999999999</v>
      </c>
      <c r="AY6" s="3" t="s">
        <v>24</v>
      </c>
      <c r="AZ6" s="3" t="s">
        <v>24</v>
      </c>
      <c r="BA6" s="3" t="s">
        <v>24</v>
      </c>
      <c r="BB6" s="3" t="s">
        <v>24</v>
      </c>
      <c r="BC6" s="3" t="s">
        <v>24</v>
      </c>
      <c r="BD6" s="3" t="s">
        <v>24</v>
      </c>
      <c r="BE6" s="3" t="s">
        <v>24</v>
      </c>
      <c r="BF6" s="3" t="s">
        <v>24</v>
      </c>
      <c r="BG6" s="3" t="s">
        <v>24</v>
      </c>
      <c r="BH6" s="3" t="s">
        <v>24</v>
      </c>
      <c r="BI6" s="3" t="s">
        <v>24</v>
      </c>
      <c r="BJ6" s="3" t="s">
        <v>24</v>
      </c>
      <c r="BK6" s="3" t="s">
        <v>24</v>
      </c>
      <c r="BL6" s="3" t="s">
        <v>24</v>
      </c>
      <c r="BM6" s="3" t="s">
        <v>24</v>
      </c>
      <c r="BN6" s="3" t="s">
        <v>24</v>
      </c>
      <c r="BO6" s="3" t="s">
        <v>24</v>
      </c>
      <c r="BP6" s="3" t="s">
        <v>24</v>
      </c>
      <c r="BQ6" s="3" t="s">
        <v>24</v>
      </c>
    </row>
    <row r="7" spans="1:69" ht="18.95" customHeight="1" x14ac:dyDescent="0.2">
      <c r="A7" s="3" t="s">
        <v>29</v>
      </c>
      <c r="B7" s="4" t="s">
        <v>30</v>
      </c>
      <c r="C7" s="5">
        <v>445.7179999999999</v>
      </c>
      <c r="D7" s="5">
        <v>2.7749999999999999</v>
      </c>
      <c r="E7" s="3" t="s">
        <v>24</v>
      </c>
      <c r="F7" s="3" t="s">
        <v>24</v>
      </c>
      <c r="G7" s="5">
        <v>5.55</v>
      </c>
      <c r="H7" s="3" t="s">
        <v>24</v>
      </c>
      <c r="I7" s="3" t="s">
        <v>24</v>
      </c>
      <c r="J7" s="3" t="s">
        <v>24</v>
      </c>
      <c r="K7" s="3" t="s">
        <v>24</v>
      </c>
      <c r="L7" s="3" t="s">
        <v>24</v>
      </c>
      <c r="M7" s="3" t="s">
        <v>24</v>
      </c>
      <c r="N7" s="3" t="s">
        <v>24</v>
      </c>
      <c r="O7" s="3" t="s">
        <v>24</v>
      </c>
      <c r="P7" s="3" t="s">
        <v>24</v>
      </c>
      <c r="Q7" s="3" t="s">
        <v>24</v>
      </c>
      <c r="R7" s="3" t="s">
        <v>24</v>
      </c>
      <c r="S7" s="3" t="s">
        <v>24</v>
      </c>
      <c r="T7" s="3" t="s">
        <v>24</v>
      </c>
      <c r="U7" s="3" t="s">
        <v>24</v>
      </c>
      <c r="V7" s="5">
        <v>14.180999999999999</v>
      </c>
      <c r="W7" s="3" t="s">
        <v>24</v>
      </c>
      <c r="X7" s="3" t="s">
        <v>24</v>
      </c>
      <c r="Y7" s="5">
        <v>14.180999999999999</v>
      </c>
      <c r="Z7" s="3" t="s">
        <v>24</v>
      </c>
      <c r="AA7" s="3" t="s">
        <v>24</v>
      </c>
      <c r="AB7" s="3" t="s">
        <v>24</v>
      </c>
      <c r="AC7" s="3" t="s">
        <v>24</v>
      </c>
      <c r="AD7" s="3" t="s">
        <v>24</v>
      </c>
      <c r="AE7" s="3" t="s">
        <v>24</v>
      </c>
      <c r="AF7" s="3" t="s">
        <v>24</v>
      </c>
      <c r="AG7" s="3" t="s">
        <v>24</v>
      </c>
      <c r="AH7" s="3" t="s">
        <v>24</v>
      </c>
      <c r="AI7" s="3" t="s">
        <v>24</v>
      </c>
      <c r="AJ7" s="3" t="s">
        <v>24</v>
      </c>
      <c r="AK7" s="3" t="s">
        <v>24</v>
      </c>
      <c r="AL7" s="3" t="s">
        <v>24</v>
      </c>
      <c r="AM7" s="3" t="s">
        <v>24</v>
      </c>
      <c r="AN7" s="3" t="s">
        <v>24</v>
      </c>
      <c r="AO7" s="3" t="s">
        <v>24</v>
      </c>
      <c r="AP7" s="3" t="s">
        <v>24</v>
      </c>
      <c r="AQ7" s="3" t="s">
        <v>24</v>
      </c>
      <c r="AR7" s="3" t="s">
        <v>24</v>
      </c>
      <c r="AS7" s="3" t="s">
        <v>24</v>
      </c>
      <c r="AT7" s="5">
        <v>428.76199999999994</v>
      </c>
      <c r="AU7" s="3" t="s">
        <v>24</v>
      </c>
      <c r="AV7" s="3" t="s">
        <v>24</v>
      </c>
      <c r="AW7" s="5">
        <v>524.25</v>
      </c>
      <c r="AX7" s="3" t="s">
        <v>24</v>
      </c>
      <c r="AY7" s="3" t="s">
        <v>24</v>
      </c>
      <c r="AZ7" s="3" t="s">
        <v>24</v>
      </c>
      <c r="BA7" s="3" t="s">
        <v>24</v>
      </c>
      <c r="BB7" s="3" t="s">
        <v>24</v>
      </c>
      <c r="BC7" s="3" t="s">
        <v>24</v>
      </c>
      <c r="BD7" s="3" t="s">
        <v>24</v>
      </c>
      <c r="BE7" s="3" t="s">
        <v>24</v>
      </c>
      <c r="BF7" s="3" t="s">
        <v>24</v>
      </c>
      <c r="BG7" s="3" t="s">
        <v>24</v>
      </c>
      <c r="BH7" s="3" t="s">
        <v>24</v>
      </c>
      <c r="BI7" s="3" t="s">
        <v>24</v>
      </c>
      <c r="BJ7" s="3" t="s">
        <v>24</v>
      </c>
      <c r="BK7" s="3" t="s">
        <v>24</v>
      </c>
      <c r="BL7" s="3" t="s">
        <v>24</v>
      </c>
      <c r="BM7" s="3" t="s">
        <v>24</v>
      </c>
      <c r="BN7" s="3" t="s">
        <v>24</v>
      </c>
      <c r="BO7" s="3" t="s">
        <v>24</v>
      </c>
      <c r="BP7" s="3" t="s">
        <v>24</v>
      </c>
      <c r="BQ7" s="3" t="s">
        <v>24</v>
      </c>
    </row>
    <row r="8" spans="1:69" ht="18.95" customHeight="1" x14ac:dyDescent="0.2">
      <c r="A8" s="3" t="s">
        <v>31</v>
      </c>
      <c r="B8" s="4" t="s">
        <v>32</v>
      </c>
      <c r="C8" s="5">
        <v>342.83199999999829</v>
      </c>
      <c r="D8" s="5">
        <v>6.3400000000000007</v>
      </c>
      <c r="E8" s="3" t="s">
        <v>24</v>
      </c>
      <c r="F8" s="3" t="s">
        <v>24</v>
      </c>
      <c r="G8" s="5">
        <v>14.455000000000004</v>
      </c>
      <c r="H8" s="3" t="s">
        <v>24</v>
      </c>
      <c r="I8" s="3" t="s">
        <v>24</v>
      </c>
      <c r="J8" s="3" t="s">
        <v>24</v>
      </c>
      <c r="K8" s="3" t="s">
        <v>24</v>
      </c>
      <c r="L8" s="3" t="s">
        <v>24</v>
      </c>
      <c r="M8" s="3" t="s">
        <v>24</v>
      </c>
      <c r="N8" s="3" t="s">
        <v>24</v>
      </c>
      <c r="O8" s="3" t="s">
        <v>24</v>
      </c>
      <c r="P8" s="3" t="s">
        <v>24</v>
      </c>
      <c r="Q8" s="3" t="s">
        <v>24</v>
      </c>
      <c r="R8" s="3" t="s">
        <v>24</v>
      </c>
      <c r="S8" s="3" t="s">
        <v>24</v>
      </c>
      <c r="T8" s="3" t="s">
        <v>24</v>
      </c>
      <c r="U8" s="3" t="s">
        <v>24</v>
      </c>
      <c r="V8" s="3" t="s">
        <v>24</v>
      </c>
      <c r="W8" s="3" t="s">
        <v>24</v>
      </c>
      <c r="X8" s="3" t="s">
        <v>24</v>
      </c>
      <c r="Y8" s="3" t="s">
        <v>24</v>
      </c>
      <c r="Z8" s="3" t="s">
        <v>24</v>
      </c>
      <c r="AA8" s="3" t="s">
        <v>24</v>
      </c>
      <c r="AB8" s="5">
        <v>0.22600000000000001</v>
      </c>
      <c r="AC8" s="3" t="s">
        <v>24</v>
      </c>
      <c r="AD8" s="3" t="s">
        <v>24</v>
      </c>
      <c r="AE8" s="5">
        <v>0.22600000000000001</v>
      </c>
      <c r="AF8" s="3" t="s">
        <v>24</v>
      </c>
      <c r="AG8" s="3" t="s">
        <v>24</v>
      </c>
      <c r="AH8" s="3" t="s">
        <v>24</v>
      </c>
      <c r="AI8" s="3" t="s">
        <v>24</v>
      </c>
      <c r="AJ8" s="3" t="s">
        <v>24</v>
      </c>
      <c r="AK8" s="3" t="s">
        <v>24</v>
      </c>
      <c r="AL8" s="3" t="s">
        <v>24</v>
      </c>
      <c r="AM8" s="3" t="s">
        <v>24</v>
      </c>
      <c r="AN8" s="3" t="s">
        <v>24</v>
      </c>
      <c r="AO8" s="3" t="s">
        <v>24</v>
      </c>
      <c r="AP8" s="3" t="s">
        <v>24</v>
      </c>
      <c r="AQ8" s="3" t="s">
        <v>24</v>
      </c>
      <c r="AR8" s="3" t="s">
        <v>24</v>
      </c>
      <c r="AS8" s="3" t="s">
        <v>24</v>
      </c>
      <c r="AT8" s="5">
        <v>336.26599999999831</v>
      </c>
      <c r="AU8" s="3" t="s">
        <v>24</v>
      </c>
      <c r="AV8" s="3" t="s">
        <v>24</v>
      </c>
      <c r="AW8" s="5">
        <v>493.14199999999789</v>
      </c>
      <c r="AX8" s="3" t="s">
        <v>24</v>
      </c>
      <c r="AY8" s="3" t="s">
        <v>24</v>
      </c>
      <c r="AZ8" s="3" t="s">
        <v>24</v>
      </c>
      <c r="BA8" s="3" t="s">
        <v>24</v>
      </c>
      <c r="BB8" s="3" t="s">
        <v>24</v>
      </c>
      <c r="BC8" s="3" t="s">
        <v>24</v>
      </c>
      <c r="BD8" s="3" t="s">
        <v>24</v>
      </c>
      <c r="BE8" s="3" t="s">
        <v>24</v>
      </c>
      <c r="BF8" s="3" t="s">
        <v>24</v>
      </c>
      <c r="BG8" s="3" t="s">
        <v>24</v>
      </c>
      <c r="BH8" s="3" t="s">
        <v>24</v>
      </c>
      <c r="BI8" s="3" t="s">
        <v>24</v>
      </c>
      <c r="BJ8" s="3" t="s">
        <v>24</v>
      </c>
      <c r="BK8" s="3" t="s">
        <v>24</v>
      </c>
      <c r="BL8" s="3" t="s">
        <v>24</v>
      </c>
      <c r="BM8" s="3" t="s">
        <v>24</v>
      </c>
      <c r="BN8" s="3" t="s">
        <v>24</v>
      </c>
      <c r="BO8" s="3" t="s">
        <v>24</v>
      </c>
      <c r="BP8" s="3" t="s">
        <v>24</v>
      </c>
      <c r="BQ8" s="3" t="s">
        <v>24</v>
      </c>
    </row>
    <row r="9" spans="1:69" ht="18.95" customHeight="1" x14ac:dyDescent="0.2">
      <c r="A9" s="3" t="s">
        <v>33</v>
      </c>
      <c r="B9" s="4" t="s">
        <v>34</v>
      </c>
      <c r="C9" s="5">
        <v>421.98899999999981</v>
      </c>
      <c r="D9" s="5">
        <v>1.4259999999999999</v>
      </c>
      <c r="E9" s="5">
        <v>0.98000000000000009</v>
      </c>
      <c r="F9" s="3" t="s">
        <v>24</v>
      </c>
      <c r="G9" s="5">
        <v>2.8519999999999999</v>
      </c>
      <c r="H9" s="5">
        <v>1.9600000000000002</v>
      </c>
      <c r="I9" s="3" t="s">
        <v>24</v>
      </c>
      <c r="J9" s="3" t="s">
        <v>24</v>
      </c>
      <c r="K9" s="3" t="s">
        <v>24</v>
      </c>
      <c r="L9" s="3" t="s">
        <v>24</v>
      </c>
      <c r="M9" s="3" t="s">
        <v>24</v>
      </c>
      <c r="N9" s="3" t="s">
        <v>24</v>
      </c>
      <c r="O9" s="3" t="s">
        <v>24</v>
      </c>
      <c r="P9" s="3" t="s">
        <v>24</v>
      </c>
      <c r="Q9" s="3" t="s">
        <v>24</v>
      </c>
      <c r="R9" s="3" t="s">
        <v>24</v>
      </c>
      <c r="S9" s="3" t="s">
        <v>24</v>
      </c>
      <c r="T9" s="3" t="s">
        <v>24</v>
      </c>
      <c r="U9" s="3" t="s">
        <v>24</v>
      </c>
      <c r="V9" s="5">
        <v>38.504000000000005</v>
      </c>
      <c r="W9" s="3" t="s">
        <v>24</v>
      </c>
      <c r="X9" s="3" t="s">
        <v>24</v>
      </c>
      <c r="Y9" s="5">
        <v>38.504000000000005</v>
      </c>
      <c r="Z9" s="3" t="s">
        <v>24</v>
      </c>
      <c r="AA9" s="3" t="s">
        <v>24</v>
      </c>
      <c r="AB9" s="5">
        <v>0.95799999999999996</v>
      </c>
      <c r="AC9" s="3" t="s">
        <v>24</v>
      </c>
      <c r="AD9" s="3" t="s">
        <v>24</v>
      </c>
      <c r="AE9" s="5">
        <v>0.95799999999999996</v>
      </c>
      <c r="AF9" s="3" t="s">
        <v>24</v>
      </c>
      <c r="AG9" s="3" t="s">
        <v>24</v>
      </c>
      <c r="AH9" s="5">
        <v>6.3740000000000006</v>
      </c>
      <c r="AI9" s="3" t="s">
        <v>24</v>
      </c>
      <c r="AJ9" s="3" t="s">
        <v>24</v>
      </c>
      <c r="AK9" s="5">
        <v>6.3740000000000006</v>
      </c>
      <c r="AL9" s="3" t="s">
        <v>24</v>
      </c>
      <c r="AM9" s="3" t="s">
        <v>24</v>
      </c>
      <c r="AN9" s="3" t="s">
        <v>24</v>
      </c>
      <c r="AO9" s="3" t="s">
        <v>24</v>
      </c>
      <c r="AP9" s="3" t="s">
        <v>24</v>
      </c>
      <c r="AQ9" s="3" t="s">
        <v>24</v>
      </c>
      <c r="AR9" s="3" t="s">
        <v>24</v>
      </c>
      <c r="AS9" s="3" t="s">
        <v>24</v>
      </c>
      <c r="AT9" s="5">
        <v>328.08800000000002</v>
      </c>
      <c r="AU9" s="5">
        <v>45.659000000000006</v>
      </c>
      <c r="AV9" s="3" t="s">
        <v>24</v>
      </c>
      <c r="AW9" s="5">
        <v>441.44200000000018</v>
      </c>
      <c r="AX9" s="5">
        <v>91.463000000000008</v>
      </c>
      <c r="AY9" s="3" t="s">
        <v>24</v>
      </c>
      <c r="AZ9" s="3" t="s">
        <v>24</v>
      </c>
      <c r="BA9" s="3" t="s">
        <v>24</v>
      </c>
      <c r="BB9" s="3" t="s">
        <v>24</v>
      </c>
      <c r="BC9" s="3" t="s">
        <v>24</v>
      </c>
      <c r="BD9" s="3" t="s">
        <v>24</v>
      </c>
      <c r="BE9" s="3" t="s">
        <v>24</v>
      </c>
      <c r="BF9" s="3" t="s">
        <v>24</v>
      </c>
      <c r="BG9" s="3" t="s">
        <v>24</v>
      </c>
      <c r="BH9" s="3" t="s">
        <v>24</v>
      </c>
      <c r="BI9" s="3" t="s">
        <v>24</v>
      </c>
      <c r="BJ9" s="3" t="s">
        <v>24</v>
      </c>
      <c r="BK9" s="3" t="s">
        <v>24</v>
      </c>
      <c r="BL9" s="3" t="s">
        <v>24</v>
      </c>
      <c r="BM9" s="3" t="s">
        <v>24</v>
      </c>
      <c r="BN9" s="3" t="s">
        <v>24</v>
      </c>
      <c r="BO9" s="3" t="s">
        <v>24</v>
      </c>
      <c r="BP9" s="3" t="s">
        <v>24</v>
      </c>
      <c r="BQ9" s="3" t="s">
        <v>24</v>
      </c>
    </row>
    <row r="10" spans="1:69" ht="18.95" customHeight="1" x14ac:dyDescent="0.2">
      <c r="A10" s="3" t="s">
        <v>35</v>
      </c>
      <c r="B10" s="4" t="s">
        <v>36</v>
      </c>
      <c r="C10" s="5">
        <v>672.10800000000017</v>
      </c>
      <c r="D10" s="5">
        <v>3.2050000000000001</v>
      </c>
      <c r="E10" s="3" t="s">
        <v>24</v>
      </c>
      <c r="F10" s="3" t="s">
        <v>24</v>
      </c>
      <c r="G10" s="5">
        <v>6.41</v>
      </c>
      <c r="H10" s="3" t="s">
        <v>24</v>
      </c>
      <c r="I10" s="3" t="s">
        <v>24</v>
      </c>
      <c r="J10" s="3" t="s">
        <v>24</v>
      </c>
      <c r="K10" s="3" t="s">
        <v>24</v>
      </c>
      <c r="L10" s="3" t="s">
        <v>24</v>
      </c>
      <c r="M10" s="3" t="s">
        <v>24</v>
      </c>
      <c r="N10" s="3" t="s">
        <v>24</v>
      </c>
      <c r="O10" s="3" t="s">
        <v>24</v>
      </c>
      <c r="P10" s="3" t="s">
        <v>24</v>
      </c>
      <c r="Q10" s="3" t="s">
        <v>24</v>
      </c>
      <c r="R10" s="3" t="s">
        <v>24</v>
      </c>
      <c r="S10" s="3" t="s">
        <v>24</v>
      </c>
      <c r="T10" s="3" t="s">
        <v>24</v>
      </c>
      <c r="U10" s="3" t="s">
        <v>24</v>
      </c>
      <c r="V10" s="5">
        <v>7.2620000000000005</v>
      </c>
      <c r="W10" s="3" t="s">
        <v>24</v>
      </c>
      <c r="X10" s="3" t="s">
        <v>24</v>
      </c>
      <c r="Y10" s="5">
        <v>7.2620000000000005</v>
      </c>
      <c r="Z10" s="3" t="s">
        <v>24</v>
      </c>
      <c r="AA10" s="3" t="s">
        <v>24</v>
      </c>
      <c r="AB10" s="5">
        <v>4.3239999999999998</v>
      </c>
      <c r="AC10" s="3" t="s">
        <v>24</v>
      </c>
      <c r="AD10" s="3" t="s">
        <v>24</v>
      </c>
      <c r="AE10" s="5">
        <v>4.3239999999999998</v>
      </c>
      <c r="AF10" s="3" t="s">
        <v>24</v>
      </c>
      <c r="AG10" s="3" t="s">
        <v>24</v>
      </c>
      <c r="AH10" s="3" t="s">
        <v>24</v>
      </c>
      <c r="AI10" s="3" t="s">
        <v>24</v>
      </c>
      <c r="AJ10" s="3" t="s">
        <v>24</v>
      </c>
      <c r="AK10" s="3" t="s">
        <v>24</v>
      </c>
      <c r="AL10" s="3" t="s">
        <v>24</v>
      </c>
      <c r="AM10" s="3" t="s">
        <v>24</v>
      </c>
      <c r="AN10" s="3" t="s">
        <v>24</v>
      </c>
      <c r="AO10" s="3" t="s">
        <v>24</v>
      </c>
      <c r="AP10" s="3" t="s">
        <v>24</v>
      </c>
      <c r="AQ10" s="3" t="s">
        <v>24</v>
      </c>
      <c r="AR10" s="3" t="s">
        <v>24</v>
      </c>
      <c r="AS10" s="3" t="s">
        <v>24</v>
      </c>
      <c r="AT10" s="5">
        <v>633.52900000000034</v>
      </c>
      <c r="AU10" s="5">
        <v>23.788</v>
      </c>
      <c r="AV10" s="3" t="s">
        <v>24</v>
      </c>
      <c r="AW10" s="5">
        <v>798.21900000000039</v>
      </c>
      <c r="AX10" s="5">
        <v>24.643000000000001</v>
      </c>
      <c r="AY10" s="3" t="s">
        <v>24</v>
      </c>
      <c r="AZ10" s="3" t="s">
        <v>24</v>
      </c>
      <c r="BA10" s="3" t="s">
        <v>24</v>
      </c>
      <c r="BB10" s="3" t="s">
        <v>24</v>
      </c>
      <c r="BC10" s="3" t="s">
        <v>24</v>
      </c>
      <c r="BD10" s="3" t="s">
        <v>24</v>
      </c>
      <c r="BE10" s="3" t="s">
        <v>24</v>
      </c>
      <c r="BF10" s="3" t="s">
        <v>24</v>
      </c>
      <c r="BG10" s="3" t="s">
        <v>24</v>
      </c>
      <c r="BH10" s="3" t="s">
        <v>24</v>
      </c>
      <c r="BI10" s="3" t="s">
        <v>24</v>
      </c>
      <c r="BJ10" s="3" t="s">
        <v>24</v>
      </c>
      <c r="BK10" s="3" t="s">
        <v>24</v>
      </c>
      <c r="BL10" s="3" t="s">
        <v>24</v>
      </c>
      <c r="BM10" s="3" t="s">
        <v>24</v>
      </c>
      <c r="BN10" s="3" t="s">
        <v>24</v>
      </c>
      <c r="BO10" s="3" t="s">
        <v>24</v>
      </c>
      <c r="BP10" s="3" t="s">
        <v>24</v>
      </c>
      <c r="BQ10" s="3" t="s">
        <v>24</v>
      </c>
    </row>
    <row r="11" spans="1:69" ht="18.95" customHeight="1" x14ac:dyDescent="0.2">
      <c r="A11" s="3" t="s">
        <v>37</v>
      </c>
      <c r="B11" s="4" t="s">
        <v>38</v>
      </c>
      <c r="C11" s="5">
        <v>324.13700000000006</v>
      </c>
      <c r="D11" s="5">
        <v>4.2799999999999994</v>
      </c>
      <c r="E11" s="3" t="s">
        <v>24</v>
      </c>
      <c r="F11" s="3" t="s">
        <v>24</v>
      </c>
      <c r="G11" s="5">
        <v>8.5599999999999987</v>
      </c>
      <c r="H11" s="3" t="s">
        <v>24</v>
      </c>
      <c r="I11" s="3" t="s">
        <v>24</v>
      </c>
      <c r="J11" s="3" t="s">
        <v>24</v>
      </c>
      <c r="K11" s="3" t="s">
        <v>24</v>
      </c>
      <c r="L11" s="3" t="s">
        <v>24</v>
      </c>
      <c r="M11" s="3" t="s">
        <v>24</v>
      </c>
      <c r="N11" s="3" t="s">
        <v>24</v>
      </c>
      <c r="O11" s="3" t="s">
        <v>24</v>
      </c>
      <c r="P11" s="3" t="s">
        <v>24</v>
      </c>
      <c r="Q11" s="3" t="s">
        <v>24</v>
      </c>
      <c r="R11" s="3" t="s">
        <v>24</v>
      </c>
      <c r="S11" s="3" t="s">
        <v>24</v>
      </c>
      <c r="T11" s="3" t="s">
        <v>24</v>
      </c>
      <c r="U11" s="3" t="s">
        <v>24</v>
      </c>
      <c r="V11" s="3" t="s">
        <v>24</v>
      </c>
      <c r="W11" s="3" t="s">
        <v>24</v>
      </c>
      <c r="X11" s="3" t="s">
        <v>24</v>
      </c>
      <c r="Y11" s="3" t="s">
        <v>24</v>
      </c>
      <c r="Z11" s="3" t="s">
        <v>24</v>
      </c>
      <c r="AA11" s="3" t="s">
        <v>24</v>
      </c>
      <c r="AB11" s="3" t="s">
        <v>24</v>
      </c>
      <c r="AC11" s="3" t="s">
        <v>24</v>
      </c>
      <c r="AD11" s="3" t="s">
        <v>24</v>
      </c>
      <c r="AE11" s="3" t="s">
        <v>24</v>
      </c>
      <c r="AF11" s="3" t="s">
        <v>24</v>
      </c>
      <c r="AG11" s="3" t="s">
        <v>24</v>
      </c>
      <c r="AH11" s="3" t="s">
        <v>24</v>
      </c>
      <c r="AI11" s="3" t="s">
        <v>24</v>
      </c>
      <c r="AJ11" s="3" t="s">
        <v>24</v>
      </c>
      <c r="AK11" s="3" t="s">
        <v>24</v>
      </c>
      <c r="AL11" s="3" t="s">
        <v>24</v>
      </c>
      <c r="AM11" s="3" t="s">
        <v>24</v>
      </c>
      <c r="AN11" s="5">
        <v>4.3849999999999998</v>
      </c>
      <c r="AO11" s="3" t="s">
        <v>24</v>
      </c>
      <c r="AP11" s="3" t="s">
        <v>24</v>
      </c>
      <c r="AQ11" s="5">
        <v>8.52</v>
      </c>
      <c r="AR11" s="3" t="s">
        <v>24</v>
      </c>
      <c r="AS11" s="3" t="s">
        <v>24</v>
      </c>
      <c r="AT11" s="5">
        <v>279.24200000000013</v>
      </c>
      <c r="AU11" s="5">
        <v>36.229999999999997</v>
      </c>
      <c r="AV11" s="3" t="s">
        <v>24</v>
      </c>
      <c r="AW11" s="5">
        <v>426.00899999999984</v>
      </c>
      <c r="AX11" s="5">
        <v>37.781000000000006</v>
      </c>
      <c r="AY11" s="3" t="s">
        <v>24</v>
      </c>
      <c r="AZ11" s="3" t="s">
        <v>24</v>
      </c>
      <c r="BA11" s="3" t="s">
        <v>24</v>
      </c>
      <c r="BB11" s="3" t="s">
        <v>24</v>
      </c>
      <c r="BC11" s="3" t="s">
        <v>24</v>
      </c>
      <c r="BD11" s="3" t="s">
        <v>24</v>
      </c>
      <c r="BE11" s="3" t="s">
        <v>24</v>
      </c>
      <c r="BF11" s="3" t="s">
        <v>24</v>
      </c>
      <c r="BG11" s="3" t="s">
        <v>24</v>
      </c>
      <c r="BH11" s="3" t="s">
        <v>24</v>
      </c>
      <c r="BI11" s="3" t="s">
        <v>24</v>
      </c>
      <c r="BJ11" s="3" t="s">
        <v>24</v>
      </c>
      <c r="BK11" s="3" t="s">
        <v>24</v>
      </c>
      <c r="BL11" s="3" t="s">
        <v>24</v>
      </c>
      <c r="BM11" s="3" t="s">
        <v>24</v>
      </c>
      <c r="BN11" s="3" t="s">
        <v>24</v>
      </c>
      <c r="BO11" s="3" t="s">
        <v>24</v>
      </c>
      <c r="BP11" s="3" t="s">
        <v>24</v>
      </c>
      <c r="BQ11" s="3" t="s">
        <v>24</v>
      </c>
    </row>
    <row r="12" spans="1:69" ht="18.95" customHeight="1" x14ac:dyDescent="0.2">
      <c r="A12" s="3" t="s">
        <v>39</v>
      </c>
      <c r="B12" s="4" t="s">
        <v>40</v>
      </c>
      <c r="C12" s="5">
        <v>383.59899999999999</v>
      </c>
      <c r="D12" s="5">
        <v>4.7169999999999996</v>
      </c>
      <c r="E12" s="3" t="s">
        <v>24</v>
      </c>
      <c r="F12" s="3" t="s">
        <v>24</v>
      </c>
      <c r="G12" s="5">
        <v>13.937999999999999</v>
      </c>
      <c r="H12" s="3" t="s">
        <v>24</v>
      </c>
      <c r="I12" s="3" t="s">
        <v>24</v>
      </c>
      <c r="J12" s="3" t="s">
        <v>24</v>
      </c>
      <c r="K12" s="3" t="s">
        <v>24</v>
      </c>
      <c r="L12" s="3" t="s">
        <v>24</v>
      </c>
      <c r="M12" s="3" t="s">
        <v>24</v>
      </c>
      <c r="N12" s="3" t="s">
        <v>24</v>
      </c>
      <c r="O12" s="3" t="s">
        <v>24</v>
      </c>
      <c r="P12" s="3" t="s">
        <v>24</v>
      </c>
      <c r="Q12" s="3" t="s">
        <v>24</v>
      </c>
      <c r="R12" s="3" t="s">
        <v>24</v>
      </c>
      <c r="S12" s="3" t="s">
        <v>24</v>
      </c>
      <c r="T12" s="3" t="s">
        <v>24</v>
      </c>
      <c r="U12" s="3" t="s">
        <v>24</v>
      </c>
      <c r="V12" s="3" t="s">
        <v>24</v>
      </c>
      <c r="W12" s="3" t="s">
        <v>24</v>
      </c>
      <c r="X12" s="3" t="s">
        <v>24</v>
      </c>
      <c r="Y12" s="3" t="s">
        <v>24</v>
      </c>
      <c r="Z12" s="3" t="s">
        <v>24</v>
      </c>
      <c r="AA12" s="3" t="s">
        <v>24</v>
      </c>
      <c r="AB12" s="5">
        <v>1.4750000000000001</v>
      </c>
      <c r="AC12" s="3" t="s">
        <v>24</v>
      </c>
      <c r="AD12" s="3" t="s">
        <v>24</v>
      </c>
      <c r="AE12" s="5">
        <v>1.4750000000000001</v>
      </c>
      <c r="AF12" s="3" t="s">
        <v>24</v>
      </c>
      <c r="AG12" s="3" t="s">
        <v>24</v>
      </c>
      <c r="AH12" s="3" t="s">
        <v>24</v>
      </c>
      <c r="AI12" s="3" t="s">
        <v>24</v>
      </c>
      <c r="AJ12" s="3" t="s">
        <v>24</v>
      </c>
      <c r="AK12" s="3" t="s">
        <v>24</v>
      </c>
      <c r="AL12" s="3" t="s">
        <v>24</v>
      </c>
      <c r="AM12" s="3" t="s">
        <v>24</v>
      </c>
      <c r="AN12" s="3" t="s">
        <v>24</v>
      </c>
      <c r="AO12" s="3" t="s">
        <v>24</v>
      </c>
      <c r="AP12" s="3" t="s">
        <v>24</v>
      </c>
      <c r="AQ12" s="3" t="s">
        <v>24</v>
      </c>
      <c r="AR12" s="3" t="s">
        <v>24</v>
      </c>
      <c r="AS12" s="3" t="s">
        <v>24</v>
      </c>
      <c r="AT12" s="5">
        <v>355.26199999999989</v>
      </c>
      <c r="AU12" s="5">
        <v>22.145</v>
      </c>
      <c r="AV12" s="3" t="s">
        <v>24</v>
      </c>
      <c r="AW12" s="5">
        <v>559.19000000000005</v>
      </c>
      <c r="AX12" s="5">
        <v>22.845000000000002</v>
      </c>
      <c r="AY12" s="3" t="s">
        <v>24</v>
      </c>
      <c r="AZ12" s="3" t="s">
        <v>24</v>
      </c>
      <c r="BA12" s="3" t="s">
        <v>24</v>
      </c>
      <c r="BB12" s="3" t="s">
        <v>24</v>
      </c>
      <c r="BC12" s="3" t="s">
        <v>24</v>
      </c>
      <c r="BD12" s="3" t="s">
        <v>24</v>
      </c>
      <c r="BE12" s="3" t="s">
        <v>24</v>
      </c>
      <c r="BF12" s="3" t="s">
        <v>24</v>
      </c>
      <c r="BG12" s="3" t="s">
        <v>24</v>
      </c>
      <c r="BH12" s="3" t="s">
        <v>24</v>
      </c>
      <c r="BI12" s="3" t="s">
        <v>24</v>
      </c>
      <c r="BJ12" s="3" t="s">
        <v>24</v>
      </c>
      <c r="BK12" s="3" t="s">
        <v>24</v>
      </c>
      <c r="BL12" s="3" t="s">
        <v>24</v>
      </c>
      <c r="BM12" s="3" t="s">
        <v>24</v>
      </c>
      <c r="BN12" s="3" t="s">
        <v>24</v>
      </c>
      <c r="BO12" s="3" t="s">
        <v>24</v>
      </c>
      <c r="BP12" s="3" t="s">
        <v>24</v>
      </c>
      <c r="BQ12" s="3" t="s">
        <v>24</v>
      </c>
    </row>
    <row r="13" spans="1:69" ht="18.95" customHeight="1" x14ac:dyDescent="0.2">
      <c r="A13" s="3" t="s">
        <v>41</v>
      </c>
      <c r="B13" s="4" t="s">
        <v>42</v>
      </c>
      <c r="C13" s="5">
        <v>543.43300000000022</v>
      </c>
      <c r="D13" s="5">
        <v>16.985000000000007</v>
      </c>
      <c r="E13" s="3" t="s">
        <v>24</v>
      </c>
      <c r="F13" s="3" t="s">
        <v>24</v>
      </c>
      <c r="G13" s="5">
        <v>30.265000000000008</v>
      </c>
      <c r="H13" s="3" t="s">
        <v>24</v>
      </c>
      <c r="I13" s="3" t="s">
        <v>24</v>
      </c>
      <c r="J13" s="3" t="s">
        <v>24</v>
      </c>
      <c r="K13" s="3" t="s">
        <v>24</v>
      </c>
      <c r="L13" s="3" t="s">
        <v>24</v>
      </c>
      <c r="M13" s="3" t="s">
        <v>24</v>
      </c>
      <c r="N13" s="3" t="s">
        <v>24</v>
      </c>
      <c r="O13" s="3" t="s">
        <v>24</v>
      </c>
      <c r="P13" s="3" t="s">
        <v>24</v>
      </c>
      <c r="Q13" s="3" t="s">
        <v>24</v>
      </c>
      <c r="R13" s="3" t="s">
        <v>24</v>
      </c>
      <c r="S13" s="3" t="s">
        <v>24</v>
      </c>
      <c r="T13" s="3" t="s">
        <v>24</v>
      </c>
      <c r="U13" s="3" t="s">
        <v>24</v>
      </c>
      <c r="V13" s="3" t="s">
        <v>24</v>
      </c>
      <c r="W13" s="3" t="s">
        <v>24</v>
      </c>
      <c r="X13" s="3" t="s">
        <v>24</v>
      </c>
      <c r="Y13" s="3" t="s">
        <v>24</v>
      </c>
      <c r="Z13" s="3" t="s">
        <v>24</v>
      </c>
      <c r="AA13" s="3" t="s">
        <v>24</v>
      </c>
      <c r="AB13" s="3" t="s">
        <v>24</v>
      </c>
      <c r="AC13" s="3" t="s">
        <v>24</v>
      </c>
      <c r="AD13" s="3" t="s">
        <v>24</v>
      </c>
      <c r="AE13" s="3" t="s">
        <v>24</v>
      </c>
      <c r="AF13" s="3" t="s">
        <v>24</v>
      </c>
      <c r="AG13" s="3" t="s">
        <v>24</v>
      </c>
      <c r="AH13" s="3" t="s">
        <v>24</v>
      </c>
      <c r="AI13" s="3" t="s">
        <v>24</v>
      </c>
      <c r="AJ13" s="3" t="s">
        <v>24</v>
      </c>
      <c r="AK13" s="3" t="s">
        <v>24</v>
      </c>
      <c r="AL13" s="3" t="s">
        <v>24</v>
      </c>
      <c r="AM13" s="3" t="s">
        <v>24</v>
      </c>
      <c r="AN13" s="3" t="s">
        <v>24</v>
      </c>
      <c r="AO13" s="3" t="s">
        <v>24</v>
      </c>
      <c r="AP13" s="3" t="s">
        <v>24</v>
      </c>
      <c r="AQ13" s="3" t="s">
        <v>24</v>
      </c>
      <c r="AR13" s="3" t="s">
        <v>24</v>
      </c>
      <c r="AS13" s="3" t="s">
        <v>24</v>
      </c>
      <c r="AT13" s="5">
        <v>508.577</v>
      </c>
      <c r="AU13" s="5">
        <v>17.871000000000002</v>
      </c>
      <c r="AV13" s="3" t="s">
        <v>24</v>
      </c>
      <c r="AW13" s="5">
        <v>767.52200000000028</v>
      </c>
      <c r="AX13" s="5">
        <v>26.576999999999998</v>
      </c>
      <c r="AY13" s="3" t="s">
        <v>24</v>
      </c>
      <c r="AZ13" s="3" t="s">
        <v>24</v>
      </c>
      <c r="BA13" s="3" t="s">
        <v>24</v>
      </c>
      <c r="BB13" s="3" t="s">
        <v>24</v>
      </c>
      <c r="BC13" s="3" t="s">
        <v>24</v>
      </c>
      <c r="BD13" s="3" t="s">
        <v>24</v>
      </c>
      <c r="BE13" s="3" t="s">
        <v>24</v>
      </c>
      <c r="BF13" s="3" t="s">
        <v>24</v>
      </c>
      <c r="BG13" s="3" t="s">
        <v>24</v>
      </c>
      <c r="BH13" s="3" t="s">
        <v>24</v>
      </c>
      <c r="BI13" s="3" t="s">
        <v>24</v>
      </c>
      <c r="BJ13" s="3" t="s">
        <v>24</v>
      </c>
      <c r="BK13" s="3" t="s">
        <v>24</v>
      </c>
      <c r="BL13" s="3" t="s">
        <v>24</v>
      </c>
      <c r="BM13" s="3" t="s">
        <v>24</v>
      </c>
      <c r="BN13" s="3" t="s">
        <v>24</v>
      </c>
      <c r="BO13" s="3" t="s">
        <v>24</v>
      </c>
      <c r="BP13" s="3" t="s">
        <v>24</v>
      </c>
      <c r="BQ13" s="3" t="s">
        <v>24</v>
      </c>
    </row>
    <row r="14" spans="1:69" ht="18.95" customHeight="1" x14ac:dyDescent="0.2">
      <c r="A14" s="3" t="s">
        <v>43</v>
      </c>
      <c r="B14" s="4" t="s">
        <v>44</v>
      </c>
      <c r="C14" s="5">
        <v>544.30699999999979</v>
      </c>
      <c r="D14" s="5">
        <v>37.812000000000005</v>
      </c>
      <c r="E14" s="5">
        <v>0.65</v>
      </c>
      <c r="F14" s="3" t="s">
        <v>24</v>
      </c>
      <c r="G14" s="5">
        <v>85.320000000000007</v>
      </c>
      <c r="H14" s="5">
        <v>1.3</v>
      </c>
      <c r="I14" s="3" t="s">
        <v>24</v>
      </c>
      <c r="J14" s="3" t="s">
        <v>24</v>
      </c>
      <c r="K14" s="3" t="s">
        <v>24</v>
      </c>
      <c r="L14" s="3" t="s">
        <v>24</v>
      </c>
      <c r="M14" s="3" t="s">
        <v>24</v>
      </c>
      <c r="N14" s="3" t="s">
        <v>24</v>
      </c>
      <c r="O14" s="3" t="s">
        <v>24</v>
      </c>
      <c r="P14" s="3" t="s">
        <v>24</v>
      </c>
      <c r="Q14" s="3" t="s">
        <v>24</v>
      </c>
      <c r="R14" s="3" t="s">
        <v>24</v>
      </c>
      <c r="S14" s="3" t="s">
        <v>24</v>
      </c>
      <c r="T14" s="3" t="s">
        <v>24</v>
      </c>
      <c r="U14" s="3" t="s">
        <v>24</v>
      </c>
      <c r="V14" s="5">
        <v>15.718</v>
      </c>
      <c r="W14" s="3" t="s">
        <v>24</v>
      </c>
      <c r="X14" s="3" t="s">
        <v>24</v>
      </c>
      <c r="Y14" s="5">
        <v>15.718</v>
      </c>
      <c r="Z14" s="3" t="s">
        <v>24</v>
      </c>
      <c r="AA14" s="3" t="s">
        <v>24</v>
      </c>
      <c r="AB14" s="5">
        <v>29.297999999999998</v>
      </c>
      <c r="AC14" s="3" t="s">
        <v>24</v>
      </c>
      <c r="AD14" s="3" t="s">
        <v>24</v>
      </c>
      <c r="AE14" s="5">
        <v>29.297999999999998</v>
      </c>
      <c r="AF14" s="3" t="s">
        <v>24</v>
      </c>
      <c r="AG14" s="3" t="s">
        <v>24</v>
      </c>
      <c r="AH14" s="3" t="s">
        <v>24</v>
      </c>
      <c r="AI14" s="3" t="s">
        <v>24</v>
      </c>
      <c r="AJ14" s="3" t="s">
        <v>24</v>
      </c>
      <c r="AK14" s="3" t="s">
        <v>24</v>
      </c>
      <c r="AL14" s="3" t="s">
        <v>24</v>
      </c>
      <c r="AM14" s="3" t="s">
        <v>24</v>
      </c>
      <c r="AN14" s="5">
        <v>5.4399999999999995</v>
      </c>
      <c r="AO14" s="3" t="s">
        <v>24</v>
      </c>
      <c r="AP14" s="3" t="s">
        <v>24</v>
      </c>
      <c r="AQ14" s="5">
        <v>10.18</v>
      </c>
      <c r="AR14" s="3" t="s">
        <v>24</v>
      </c>
      <c r="AS14" s="3" t="s">
        <v>24</v>
      </c>
      <c r="AT14" s="5">
        <v>446.17800000000011</v>
      </c>
      <c r="AU14" s="5">
        <v>9.2110000000000021</v>
      </c>
      <c r="AV14" s="3" t="s">
        <v>24</v>
      </c>
      <c r="AW14" s="5">
        <v>612.85799999999949</v>
      </c>
      <c r="AX14" s="5">
        <v>16.692</v>
      </c>
      <c r="AY14" s="3" t="s">
        <v>24</v>
      </c>
      <c r="AZ14" s="3" t="s">
        <v>24</v>
      </c>
      <c r="BA14" s="3" t="s">
        <v>24</v>
      </c>
      <c r="BB14" s="3" t="s">
        <v>24</v>
      </c>
      <c r="BC14" s="3" t="s">
        <v>24</v>
      </c>
      <c r="BD14" s="3" t="s">
        <v>24</v>
      </c>
      <c r="BE14" s="3" t="s">
        <v>24</v>
      </c>
      <c r="BF14" s="3" t="s">
        <v>24</v>
      </c>
      <c r="BG14" s="3" t="s">
        <v>24</v>
      </c>
      <c r="BH14" s="3" t="s">
        <v>24</v>
      </c>
      <c r="BI14" s="3" t="s">
        <v>24</v>
      </c>
      <c r="BJ14" s="3" t="s">
        <v>24</v>
      </c>
      <c r="BK14" s="3" t="s">
        <v>24</v>
      </c>
      <c r="BL14" s="3" t="s">
        <v>24</v>
      </c>
      <c r="BM14" s="3" t="s">
        <v>24</v>
      </c>
      <c r="BN14" s="3" t="s">
        <v>24</v>
      </c>
      <c r="BO14" s="3" t="s">
        <v>24</v>
      </c>
      <c r="BP14" s="3" t="s">
        <v>24</v>
      </c>
      <c r="BQ14" s="3" t="s">
        <v>24</v>
      </c>
    </row>
    <row r="15" spans="1:69" ht="18.95" customHeight="1" x14ac:dyDescent="0.2">
      <c r="A15" s="3" t="s">
        <v>45</v>
      </c>
      <c r="B15" s="4" t="s">
        <v>46</v>
      </c>
      <c r="C15" s="5">
        <v>539.6849999999996</v>
      </c>
      <c r="D15" s="5">
        <v>1.8450000000000002</v>
      </c>
      <c r="E15" s="3" t="s">
        <v>24</v>
      </c>
      <c r="F15" s="3" t="s">
        <v>24</v>
      </c>
      <c r="G15" s="5">
        <v>6.8029999999999999</v>
      </c>
      <c r="H15" s="3" t="s">
        <v>24</v>
      </c>
      <c r="I15" s="3" t="s">
        <v>24</v>
      </c>
      <c r="J15" s="3" t="s">
        <v>24</v>
      </c>
      <c r="K15" s="3" t="s">
        <v>24</v>
      </c>
      <c r="L15" s="3" t="s">
        <v>24</v>
      </c>
      <c r="M15" s="3" t="s">
        <v>24</v>
      </c>
      <c r="N15" s="3" t="s">
        <v>24</v>
      </c>
      <c r="O15" s="3" t="s">
        <v>24</v>
      </c>
      <c r="P15" s="5">
        <v>1</v>
      </c>
      <c r="Q15" s="3" t="s">
        <v>24</v>
      </c>
      <c r="R15" s="3" t="s">
        <v>24</v>
      </c>
      <c r="S15" s="5">
        <v>1</v>
      </c>
      <c r="T15" s="3" t="s">
        <v>24</v>
      </c>
      <c r="U15" s="3" t="s">
        <v>24</v>
      </c>
      <c r="V15" s="5">
        <v>21.765000000000001</v>
      </c>
      <c r="W15" s="3" t="s">
        <v>24</v>
      </c>
      <c r="X15" s="3" t="s">
        <v>24</v>
      </c>
      <c r="Y15" s="5">
        <v>21.765000000000001</v>
      </c>
      <c r="Z15" s="3" t="s">
        <v>24</v>
      </c>
      <c r="AA15" s="3" t="s">
        <v>24</v>
      </c>
      <c r="AB15" s="3" t="s">
        <v>24</v>
      </c>
      <c r="AC15" s="3" t="s">
        <v>24</v>
      </c>
      <c r="AD15" s="3" t="s">
        <v>24</v>
      </c>
      <c r="AE15" s="3" t="s">
        <v>24</v>
      </c>
      <c r="AF15" s="3" t="s">
        <v>24</v>
      </c>
      <c r="AG15" s="3" t="s">
        <v>24</v>
      </c>
      <c r="AH15" s="3" t="s">
        <v>24</v>
      </c>
      <c r="AI15" s="3" t="s">
        <v>24</v>
      </c>
      <c r="AJ15" s="3" t="s">
        <v>24</v>
      </c>
      <c r="AK15" s="3" t="s">
        <v>24</v>
      </c>
      <c r="AL15" s="3" t="s">
        <v>24</v>
      </c>
      <c r="AM15" s="3" t="s">
        <v>24</v>
      </c>
      <c r="AN15" s="3" t="s">
        <v>24</v>
      </c>
      <c r="AO15" s="3" t="s">
        <v>24</v>
      </c>
      <c r="AP15" s="3" t="s">
        <v>24</v>
      </c>
      <c r="AQ15" s="3" t="s">
        <v>24</v>
      </c>
      <c r="AR15" s="3" t="s">
        <v>24</v>
      </c>
      <c r="AS15" s="3" t="s">
        <v>24</v>
      </c>
      <c r="AT15" s="5">
        <v>472.23399999999998</v>
      </c>
      <c r="AU15" s="5">
        <v>42.840999999999994</v>
      </c>
      <c r="AV15" s="3" t="s">
        <v>24</v>
      </c>
      <c r="AW15" s="5">
        <v>627.71299999999997</v>
      </c>
      <c r="AX15" s="5">
        <v>75.179000000000016</v>
      </c>
      <c r="AY15" s="3" t="s">
        <v>24</v>
      </c>
      <c r="AZ15" s="3" t="s">
        <v>24</v>
      </c>
      <c r="BA15" s="3" t="s">
        <v>24</v>
      </c>
      <c r="BB15" s="3" t="s">
        <v>24</v>
      </c>
      <c r="BC15" s="3" t="s">
        <v>24</v>
      </c>
      <c r="BD15" s="3" t="s">
        <v>24</v>
      </c>
      <c r="BE15" s="3" t="s">
        <v>24</v>
      </c>
      <c r="BF15" s="3" t="s">
        <v>24</v>
      </c>
      <c r="BG15" s="3" t="s">
        <v>24</v>
      </c>
      <c r="BH15" s="3" t="s">
        <v>24</v>
      </c>
      <c r="BI15" s="3" t="s">
        <v>24</v>
      </c>
      <c r="BJ15" s="3" t="s">
        <v>24</v>
      </c>
      <c r="BK15" s="3" t="s">
        <v>24</v>
      </c>
      <c r="BL15" s="3" t="s">
        <v>24</v>
      </c>
      <c r="BM15" s="3" t="s">
        <v>24</v>
      </c>
      <c r="BN15" s="3" t="s">
        <v>24</v>
      </c>
      <c r="BO15" s="3" t="s">
        <v>24</v>
      </c>
      <c r="BP15" s="3" t="s">
        <v>24</v>
      </c>
      <c r="BQ15" s="3" t="s">
        <v>24</v>
      </c>
    </row>
    <row r="16" spans="1:69" ht="18.95" customHeight="1" x14ac:dyDescent="0.2">
      <c r="A16" s="3" t="s">
        <v>47</v>
      </c>
      <c r="B16" s="4" t="s">
        <v>48</v>
      </c>
      <c r="C16" s="5">
        <v>333.43000000000035</v>
      </c>
      <c r="D16" s="5">
        <v>10.34</v>
      </c>
      <c r="E16" s="3" t="s">
        <v>24</v>
      </c>
      <c r="F16" s="3" t="s">
        <v>24</v>
      </c>
      <c r="G16" s="5">
        <v>22.89</v>
      </c>
      <c r="H16" s="3" t="s">
        <v>24</v>
      </c>
      <c r="I16" s="3" t="s">
        <v>24</v>
      </c>
      <c r="J16" s="3" t="s">
        <v>24</v>
      </c>
      <c r="K16" s="3" t="s">
        <v>24</v>
      </c>
      <c r="L16" s="3" t="s">
        <v>24</v>
      </c>
      <c r="M16" s="3" t="s">
        <v>24</v>
      </c>
      <c r="N16" s="3" t="s">
        <v>24</v>
      </c>
      <c r="O16" s="3" t="s">
        <v>24</v>
      </c>
      <c r="P16" s="3" t="s">
        <v>24</v>
      </c>
      <c r="Q16" s="3" t="s">
        <v>24</v>
      </c>
      <c r="R16" s="3" t="s">
        <v>24</v>
      </c>
      <c r="S16" s="3" t="s">
        <v>24</v>
      </c>
      <c r="T16" s="3" t="s">
        <v>24</v>
      </c>
      <c r="U16" s="3" t="s">
        <v>24</v>
      </c>
      <c r="V16" s="3" t="s">
        <v>24</v>
      </c>
      <c r="W16" s="3" t="s">
        <v>24</v>
      </c>
      <c r="X16" s="3" t="s">
        <v>24</v>
      </c>
      <c r="Y16" s="3" t="s">
        <v>24</v>
      </c>
      <c r="Z16" s="3" t="s">
        <v>24</v>
      </c>
      <c r="AA16" s="3" t="s">
        <v>24</v>
      </c>
      <c r="AB16" s="3" t="s">
        <v>24</v>
      </c>
      <c r="AC16" s="3" t="s">
        <v>24</v>
      </c>
      <c r="AD16" s="3" t="s">
        <v>24</v>
      </c>
      <c r="AE16" s="3" t="s">
        <v>24</v>
      </c>
      <c r="AF16" s="3" t="s">
        <v>24</v>
      </c>
      <c r="AG16" s="3" t="s">
        <v>24</v>
      </c>
      <c r="AH16" s="3" t="s">
        <v>24</v>
      </c>
      <c r="AI16" s="3" t="s">
        <v>24</v>
      </c>
      <c r="AJ16" s="3" t="s">
        <v>24</v>
      </c>
      <c r="AK16" s="3" t="s">
        <v>24</v>
      </c>
      <c r="AL16" s="3" t="s">
        <v>24</v>
      </c>
      <c r="AM16" s="3" t="s">
        <v>24</v>
      </c>
      <c r="AN16" s="3" t="s">
        <v>24</v>
      </c>
      <c r="AO16" s="3" t="s">
        <v>24</v>
      </c>
      <c r="AP16" s="3" t="s">
        <v>24</v>
      </c>
      <c r="AQ16" s="3" t="s">
        <v>24</v>
      </c>
      <c r="AR16" s="3" t="s">
        <v>24</v>
      </c>
      <c r="AS16" s="3" t="s">
        <v>24</v>
      </c>
      <c r="AT16" s="5">
        <v>323.09000000000032</v>
      </c>
      <c r="AU16" s="3" t="s">
        <v>24</v>
      </c>
      <c r="AV16" s="3" t="s">
        <v>24</v>
      </c>
      <c r="AW16" s="5">
        <v>580.25100000000009</v>
      </c>
      <c r="AX16" s="3" t="s">
        <v>24</v>
      </c>
      <c r="AY16" s="3" t="s">
        <v>24</v>
      </c>
      <c r="AZ16" s="3" t="s">
        <v>24</v>
      </c>
      <c r="BA16" s="3" t="s">
        <v>24</v>
      </c>
      <c r="BB16" s="3" t="s">
        <v>24</v>
      </c>
      <c r="BC16" s="3" t="s">
        <v>24</v>
      </c>
      <c r="BD16" s="3" t="s">
        <v>24</v>
      </c>
      <c r="BE16" s="3" t="s">
        <v>24</v>
      </c>
      <c r="BF16" s="3" t="s">
        <v>24</v>
      </c>
      <c r="BG16" s="3" t="s">
        <v>24</v>
      </c>
      <c r="BH16" s="3" t="s">
        <v>24</v>
      </c>
      <c r="BI16" s="3" t="s">
        <v>24</v>
      </c>
      <c r="BJ16" s="3" t="s">
        <v>24</v>
      </c>
      <c r="BK16" s="3" t="s">
        <v>24</v>
      </c>
      <c r="BL16" s="3" t="s">
        <v>24</v>
      </c>
      <c r="BM16" s="3" t="s">
        <v>24</v>
      </c>
      <c r="BN16" s="3" t="s">
        <v>24</v>
      </c>
      <c r="BO16" s="3" t="s">
        <v>24</v>
      </c>
      <c r="BP16" s="3" t="s">
        <v>24</v>
      </c>
      <c r="BQ16" s="3" t="s">
        <v>24</v>
      </c>
    </row>
    <row r="17" spans="1:69" ht="18.95" customHeight="1" x14ac:dyDescent="0.2">
      <c r="A17" s="3" t="s">
        <v>49</v>
      </c>
      <c r="B17" s="4" t="s">
        <v>50</v>
      </c>
      <c r="C17" s="5">
        <v>612.9550000000005</v>
      </c>
      <c r="D17" s="5">
        <v>10.547000000000001</v>
      </c>
      <c r="E17" s="5">
        <v>1.8090000000000002</v>
      </c>
      <c r="F17" s="3" t="s">
        <v>24</v>
      </c>
      <c r="G17" s="5">
        <v>25.887000000000008</v>
      </c>
      <c r="H17" s="5">
        <v>3.6180000000000003</v>
      </c>
      <c r="I17" s="3" t="s">
        <v>24</v>
      </c>
      <c r="J17" s="3" t="s">
        <v>24</v>
      </c>
      <c r="K17" s="3" t="s">
        <v>24</v>
      </c>
      <c r="L17" s="3" t="s">
        <v>24</v>
      </c>
      <c r="M17" s="3" t="s">
        <v>24</v>
      </c>
      <c r="N17" s="3" t="s">
        <v>24</v>
      </c>
      <c r="O17" s="3" t="s">
        <v>24</v>
      </c>
      <c r="P17" s="5">
        <v>4.0449999999999999</v>
      </c>
      <c r="Q17" s="3" t="s">
        <v>24</v>
      </c>
      <c r="R17" s="3" t="s">
        <v>24</v>
      </c>
      <c r="S17" s="5">
        <v>4.0449999999999999</v>
      </c>
      <c r="T17" s="3" t="s">
        <v>24</v>
      </c>
      <c r="U17" s="3" t="s">
        <v>24</v>
      </c>
      <c r="V17" s="5">
        <v>62.494999999999997</v>
      </c>
      <c r="W17" s="5">
        <v>9.4030000000000005</v>
      </c>
      <c r="X17" s="3" t="s">
        <v>24</v>
      </c>
      <c r="Y17" s="5">
        <v>62.494999999999997</v>
      </c>
      <c r="Z17" s="5">
        <v>9.4030000000000005</v>
      </c>
      <c r="AA17" s="3" t="s">
        <v>24</v>
      </c>
      <c r="AB17" s="3" t="s">
        <v>24</v>
      </c>
      <c r="AC17" s="3" t="s">
        <v>24</v>
      </c>
      <c r="AD17" s="3" t="s">
        <v>24</v>
      </c>
      <c r="AE17" s="3" t="s">
        <v>24</v>
      </c>
      <c r="AF17" s="3" t="s">
        <v>24</v>
      </c>
      <c r="AG17" s="3" t="s">
        <v>24</v>
      </c>
      <c r="AH17" s="3" t="s">
        <v>24</v>
      </c>
      <c r="AI17" s="3" t="s">
        <v>24</v>
      </c>
      <c r="AJ17" s="3" t="s">
        <v>24</v>
      </c>
      <c r="AK17" s="3" t="s">
        <v>24</v>
      </c>
      <c r="AL17" s="3" t="s">
        <v>24</v>
      </c>
      <c r="AM17" s="3" t="s">
        <v>24</v>
      </c>
      <c r="AN17" s="3" t="s">
        <v>24</v>
      </c>
      <c r="AO17" s="3" t="s">
        <v>24</v>
      </c>
      <c r="AP17" s="3" t="s">
        <v>24</v>
      </c>
      <c r="AQ17" s="3" t="s">
        <v>24</v>
      </c>
      <c r="AR17" s="3" t="s">
        <v>24</v>
      </c>
      <c r="AS17" s="3" t="s">
        <v>24</v>
      </c>
      <c r="AT17" s="5">
        <v>461.03799999999967</v>
      </c>
      <c r="AU17" s="5">
        <v>63.618000000000009</v>
      </c>
      <c r="AV17" s="3" t="s">
        <v>24</v>
      </c>
      <c r="AW17" s="5">
        <v>587.49299999999971</v>
      </c>
      <c r="AX17" s="5">
        <v>134.67000000000002</v>
      </c>
      <c r="AY17" s="3" t="s">
        <v>24</v>
      </c>
      <c r="AZ17" s="3" t="s">
        <v>24</v>
      </c>
      <c r="BA17" s="3" t="s">
        <v>24</v>
      </c>
      <c r="BB17" s="3" t="s">
        <v>24</v>
      </c>
      <c r="BC17" s="3" t="s">
        <v>24</v>
      </c>
      <c r="BD17" s="3" t="s">
        <v>24</v>
      </c>
      <c r="BE17" s="3" t="s">
        <v>24</v>
      </c>
      <c r="BF17" s="3" t="s">
        <v>24</v>
      </c>
      <c r="BG17" s="3" t="s">
        <v>24</v>
      </c>
      <c r="BH17" s="3" t="s">
        <v>24</v>
      </c>
      <c r="BI17" s="3" t="s">
        <v>24</v>
      </c>
      <c r="BJ17" s="3" t="s">
        <v>24</v>
      </c>
      <c r="BK17" s="3" t="s">
        <v>24</v>
      </c>
      <c r="BL17" s="3" t="s">
        <v>24</v>
      </c>
      <c r="BM17" s="3" t="s">
        <v>24</v>
      </c>
      <c r="BN17" s="3" t="s">
        <v>24</v>
      </c>
      <c r="BO17" s="3" t="s">
        <v>24</v>
      </c>
      <c r="BP17" s="3" t="s">
        <v>24</v>
      </c>
      <c r="BQ17" s="3" t="s">
        <v>24</v>
      </c>
    </row>
    <row r="18" spans="1:69" ht="18.95" customHeight="1" x14ac:dyDescent="0.2">
      <c r="A18" s="3" t="s">
        <v>51</v>
      </c>
      <c r="B18" s="4" t="s">
        <v>52</v>
      </c>
      <c r="C18" s="5">
        <v>553.8839999999999</v>
      </c>
      <c r="D18" s="5">
        <v>0.47699999999999998</v>
      </c>
      <c r="E18" s="3" t="s">
        <v>24</v>
      </c>
      <c r="F18" s="3" t="s">
        <v>24</v>
      </c>
      <c r="G18" s="5">
        <v>1.9250000000000003</v>
      </c>
      <c r="H18" s="3" t="s">
        <v>24</v>
      </c>
      <c r="I18" s="3" t="s">
        <v>24</v>
      </c>
      <c r="J18" s="3" t="s">
        <v>24</v>
      </c>
      <c r="K18" s="3" t="s">
        <v>24</v>
      </c>
      <c r="L18" s="3" t="s">
        <v>24</v>
      </c>
      <c r="M18" s="3" t="s">
        <v>24</v>
      </c>
      <c r="N18" s="3" t="s">
        <v>24</v>
      </c>
      <c r="O18" s="3" t="s">
        <v>24</v>
      </c>
      <c r="P18" s="5">
        <v>10.600000000000001</v>
      </c>
      <c r="Q18" s="3" t="s">
        <v>24</v>
      </c>
      <c r="R18" s="3" t="s">
        <v>24</v>
      </c>
      <c r="S18" s="5">
        <v>10.600000000000001</v>
      </c>
      <c r="T18" s="3" t="s">
        <v>24</v>
      </c>
      <c r="U18" s="3" t="s">
        <v>24</v>
      </c>
      <c r="V18" s="5">
        <v>17.437000000000001</v>
      </c>
      <c r="W18" s="3" t="s">
        <v>24</v>
      </c>
      <c r="X18" s="3" t="s">
        <v>24</v>
      </c>
      <c r="Y18" s="5">
        <v>17.437000000000001</v>
      </c>
      <c r="Z18" s="3" t="s">
        <v>24</v>
      </c>
      <c r="AA18" s="3" t="s">
        <v>24</v>
      </c>
      <c r="AB18" s="5">
        <v>4.5090000000000003</v>
      </c>
      <c r="AC18" s="3" t="s">
        <v>24</v>
      </c>
      <c r="AD18" s="3" t="s">
        <v>24</v>
      </c>
      <c r="AE18" s="5">
        <v>4.5090000000000003</v>
      </c>
      <c r="AF18" s="3" t="s">
        <v>24</v>
      </c>
      <c r="AG18" s="3" t="s">
        <v>24</v>
      </c>
      <c r="AH18" s="3" t="s">
        <v>24</v>
      </c>
      <c r="AI18" s="3" t="s">
        <v>24</v>
      </c>
      <c r="AJ18" s="3" t="s">
        <v>24</v>
      </c>
      <c r="AK18" s="3" t="s">
        <v>24</v>
      </c>
      <c r="AL18" s="3" t="s">
        <v>24</v>
      </c>
      <c r="AM18" s="3" t="s">
        <v>24</v>
      </c>
      <c r="AN18" s="3" t="s">
        <v>24</v>
      </c>
      <c r="AO18" s="3" t="s">
        <v>24</v>
      </c>
      <c r="AP18" s="3" t="s">
        <v>24</v>
      </c>
      <c r="AQ18" s="3" t="s">
        <v>24</v>
      </c>
      <c r="AR18" s="3" t="s">
        <v>24</v>
      </c>
      <c r="AS18" s="3" t="s">
        <v>24</v>
      </c>
      <c r="AT18" s="5">
        <v>472.57199999999995</v>
      </c>
      <c r="AU18" s="5">
        <v>48.289000000000001</v>
      </c>
      <c r="AV18" s="3" t="s">
        <v>24</v>
      </c>
      <c r="AW18" s="5">
        <v>624.17899999999963</v>
      </c>
      <c r="AX18" s="5">
        <v>85.048000000000002</v>
      </c>
      <c r="AY18" s="3" t="s">
        <v>24</v>
      </c>
      <c r="AZ18" s="3" t="s">
        <v>24</v>
      </c>
      <c r="BA18" s="3" t="s">
        <v>24</v>
      </c>
      <c r="BB18" s="3" t="s">
        <v>24</v>
      </c>
      <c r="BC18" s="3" t="s">
        <v>24</v>
      </c>
      <c r="BD18" s="3" t="s">
        <v>24</v>
      </c>
      <c r="BE18" s="3" t="s">
        <v>24</v>
      </c>
      <c r="BF18" s="3" t="s">
        <v>24</v>
      </c>
      <c r="BG18" s="3" t="s">
        <v>24</v>
      </c>
      <c r="BH18" s="3" t="s">
        <v>24</v>
      </c>
      <c r="BI18" s="3" t="s">
        <v>24</v>
      </c>
      <c r="BJ18" s="3" t="s">
        <v>24</v>
      </c>
      <c r="BK18" s="3" t="s">
        <v>24</v>
      </c>
      <c r="BL18" s="3" t="s">
        <v>24</v>
      </c>
      <c r="BM18" s="3" t="s">
        <v>24</v>
      </c>
      <c r="BN18" s="3" t="s">
        <v>24</v>
      </c>
      <c r="BO18" s="3" t="s">
        <v>24</v>
      </c>
      <c r="BP18" s="3" t="s">
        <v>24</v>
      </c>
      <c r="BQ18" s="3" t="s">
        <v>24</v>
      </c>
    </row>
    <row r="19" spans="1:69" ht="18.95" customHeight="1" x14ac:dyDescent="0.2">
      <c r="A19" s="3" t="s">
        <v>53</v>
      </c>
      <c r="B19" s="4" t="s">
        <v>54</v>
      </c>
      <c r="C19" s="5">
        <v>448.03000000000009</v>
      </c>
      <c r="D19" s="5">
        <v>2.399</v>
      </c>
      <c r="E19" s="3" t="s">
        <v>24</v>
      </c>
      <c r="F19" s="3" t="s">
        <v>24</v>
      </c>
      <c r="G19" s="5">
        <v>4.798</v>
      </c>
      <c r="H19" s="3" t="s">
        <v>24</v>
      </c>
      <c r="I19" s="3" t="s">
        <v>24</v>
      </c>
      <c r="J19" s="3" t="s">
        <v>24</v>
      </c>
      <c r="K19" s="3" t="s">
        <v>24</v>
      </c>
      <c r="L19" s="3" t="s">
        <v>24</v>
      </c>
      <c r="M19" s="3" t="s">
        <v>24</v>
      </c>
      <c r="N19" s="3" t="s">
        <v>24</v>
      </c>
      <c r="O19" s="3" t="s">
        <v>24</v>
      </c>
      <c r="P19" s="3" t="s">
        <v>24</v>
      </c>
      <c r="Q19" s="3" t="s">
        <v>24</v>
      </c>
      <c r="R19" s="3" t="s">
        <v>24</v>
      </c>
      <c r="S19" s="3" t="s">
        <v>24</v>
      </c>
      <c r="T19" s="3" t="s">
        <v>24</v>
      </c>
      <c r="U19" s="3" t="s">
        <v>24</v>
      </c>
      <c r="V19" s="3" t="s">
        <v>24</v>
      </c>
      <c r="W19" s="3" t="s">
        <v>24</v>
      </c>
      <c r="X19" s="3" t="s">
        <v>24</v>
      </c>
      <c r="Y19" s="3" t="s">
        <v>24</v>
      </c>
      <c r="Z19" s="3" t="s">
        <v>24</v>
      </c>
      <c r="AA19" s="3" t="s">
        <v>24</v>
      </c>
      <c r="AB19" s="3" t="s">
        <v>24</v>
      </c>
      <c r="AC19" s="3" t="s">
        <v>24</v>
      </c>
      <c r="AD19" s="3" t="s">
        <v>24</v>
      </c>
      <c r="AE19" s="3" t="s">
        <v>24</v>
      </c>
      <c r="AF19" s="3" t="s">
        <v>24</v>
      </c>
      <c r="AG19" s="3" t="s">
        <v>24</v>
      </c>
      <c r="AH19" s="3" t="s">
        <v>24</v>
      </c>
      <c r="AI19" s="3" t="s">
        <v>24</v>
      </c>
      <c r="AJ19" s="3" t="s">
        <v>24</v>
      </c>
      <c r="AK19" s="3" t="s">
        <v>24</v>
      </c>
      <c r="AL19" s="3" t="s">
        <v>24</v>
      </c>
      <c r="AM19" s="3" t="s">
        <v>24</v>
      </c>
      <c r="AN19" s="3" t="s">
        <v>24</v>
      </c>
      <c r="AO19" s="3" t="s">
        <v>24</v>
      </c>
      <c r="AP19" s="3" t="s">
        <v>24</v>
      </c>
      <c r="AQ19" s="3" t="s">
        <v>24</v>
      </c>
      <c r="AR19" s="3" t="s">
        <v>24</v>
      </c>
      <c r="AS19" s="3" t="s">
        <v>24</v>
      </c>
      <c r="AT19" s="5">
        <v>425.53100000000001</v>
      </c>
      <c r="AU19" s="5">
        <v>20.100000000000001</v>
      </c>
      <c r="AV19" s="3" t="s">
        <v>24</v>
      </c>
      <c r="AW19" s="5">
        <v>606.08500000000004</v>
      </c>
      <c r="AX19" s="5">
        <v>20.100000000000001</v>
      </c>
      <c r="AY19" s="3" t="s">
        <v>24</v>
      </c>
      <c r="AZ19" s="3" t="s">
        <v>24</v>
      </c>
      <c r="BA19" s="3" t="s">
        <v>24</v>
      </c>
      <c r="BB19" s="3" t="s">
        <v>24</v>
      </c>
      <c r="BC19" s="3" t="s">
        <v>24</v>
      </c>
      <c r="BD19" s="3" t="s">
        <v>24</v>
      </c>
      <c r="BE19" s="3" t="s">
        <v>24</v>
      </c>
      <c r="BF19" s="3" t="s">
        <v>24</v>
      </c>
      <c r="BG19" s="3" t="s">
        <v>24</v>
      </c>
      <c r="BH19" s="3" t="s">
        <v>24</v>
      </c>
      <c r="BI19" s="3" t="s">
        <v>24</v>
      </c>
      <c r="BJ19" s="3" t="s">
        <v>24</v>
      </c>
      <c r="BK19" s="3" t="s">
        <v>24</v>
      </c>
      <c r="BL19" s="3" t="s">
        <v>24</v>
      </c>
      <c r="BM19" s="3" t="s">
        <v>24</v>
      </c>
      <c r="BN19" s="3" t="s">
        <v>24</v>
      </c>
      <c r="BO19" s="3" t="s">
        <v>24</v>
      </c>
      <c r="BP19" s="3" t="s">
        <v>24</v>
      </c>
      <c r="BQ19" s="3" t="s">
        <v>24</v>
      </c>
    </row>
    <row r="20" spans="1:69" ht="18.95" customHeight="1" x14ac:dyDescent="0.2">
      <c r="A20" s="3" t="s">
        <v>55</v>
      </c>
      <c r="B20" s="4" t="s">
        <v>56</v>
      </c>
      <c r="C20" s="5">
        <v>418.84100000000001</v>
      </c>
      <c r="D20" s="5">
        <v>19.753</v>
      </c>
      <c r="E20" s="3" t="s">
        <v>24</v>
      </c>
      <c r="F20" s="3" t="s">
        <v>24</v>
      </c>
      <c r="G20" s="5">
        <v>19.753</v>
      </c>
      <c r="H20" s="3" t="s">
        <v>24</v>
      </c>
      <c r="I20" s="3" t="s">
        <v>24</v>
      </c>
      <c r="J20" s="3" t="s">
        <v>24</v>
      </c>
      <c r="K20" s="3" t="s">
        <v>24</v>
      </c>
      <c r="L20" s="3" t="s">
        <v>24</v>
      </c>
      <c r="M20" s="3" t="s">
        <v>24</v>
      </c>
      <c r="N20" s="3" t="s">
        <v>24</v>
      </c>
      <c r="O20" s="3" t="s">
        <v>24</v>
      </c>
      <c r="P20" s="3" t="s">
        <v>24</v>
      </c>
      <c r="Q20" s="3" t="s">
        <v>24</v>
      </c>
      <c r="R20" s="3" t="s">
        <v>24</v>
      </c>
      <c r="S20" s="3" t="s">
        <v>24</v>
      </c>
      <c r="T20" s="3" t="s">
        <v>24</v>
      </c>
      <c r="U20" s="3" t="s">
        <v>24</v>
      </c>
      <c r="V20" s="3" t="s">
        <v>24</v>
      </c>
      <c r="W20" s="3" t="s">
        <v>24</v>
      </c>
      <c r="X20" s="3" t="s">
        <v>24</v>
      </c>
      <c r="Y20" s="3" t="s">
        <v>24</v>
      </c>
      <c r="Z20" s="3" t="s">
        <v>24</v>
      </c>
      <c r="AA20" s="3" t="s">
        <v>24</v>
      </c>
      <c r="AB20" s="3" t="s">
        <v>24</v>
      </c>
      <c r="AC20" s="3" t="s">
        <v>24</v>
      </c>
      <c r="AD20" s="3" t="s">
        <v>24</v>
      </c>
      <c r="AE20" s="3" t="s">
        <v>24</v>
      </c>
      <c r="AF20" s="3" t="s">
        <v>24</v>
      </c>
      <c r="AG20" s="3" t="s">
        <v>24</v>
      </c>
      <c r="AH20" s="3" t="s">
        <v>24</v>
      </c>
      <c r="AI20" s="3" t="s">
        <v>24</v>
      </c>
      <c r="AJ20" s="3" t="s">
        <v>24</v>
      </c>
      <c r="AK20" s="3" t="s">
        <v>24</v>
      </c>
      <c r="AL20" s="3" t="s">
        <v>24</v>
      </c>
      <c r="AM20" s="3" t="s">
        <v>24</v>
      </c>
      <c r="AN20" s="3" t="s">
        <v>24</v>
      </c>
      <c r="AO20" s="3" t="s">
        <v>24</v>
      </c>
      <c r="AP20" s="3" t="s">
        <v>24</v>
      </c>
      <c r="AQ20" s="3" t="s">
        <v>24</v>
      </c>
      <c r="AR20" s="3" t="s">
        <v>24</v>
      </c>
      <c r="AS20" s="3" t="s">
        <v>24</v>
      </c>
      <c r="AT20" s="5">
        <v>337.39799999999991</v>
      </c>
      <c r="AU20" s="5">
        <v>61.690000000000005</v>
      </c>
      <c r="AV20" s="3" t="s">
        <v>24</v>
      </c>
      <c r="AW20" s="5">
        <v>499.63999999999976</v>
      </c>
      <c r="AX20" s="5">
        <v>84.933000000000007</v>
      </c>
      <c r="AY20" s="3" t="s">
        <v>24</v>
      </c>
      <c r="AZ20" s="3" t="s">
        <v>24</v>
      </c>
      <c r="BA20" s="3" t="s">
        <v>24</v>
      </c>
      <c r="BB20" s="3" t="s">
        <v>24</v>
      </c>
      <c r="BC20" s="3" t="s">
        <v>24</v>
      </c>
      <c r="BD20" s="3" t="s">
        <v>24</v>
      </c>
      <c r="BE20" s="3" t="s">
        <v>24</v>
      </c>
      <c r="BF20" s="3" t="s">
        <v>24</v>
      </c>
      <c r="BG20" s="3" t="s">
        <v>24</v>
      </c>
      <c r="BH20" s="3" t="s">
        <v>24</v>
      </c>
      <c r="BI20" s="3" t="s">
        <v>24</v>
      </c>
      <c r="BJ20" s="3" t="s">
        <v>24</v>
      </c>
      <c r="BK20" s="3" t="s">
        <v>24</v>
      </c>
      <c r="BL20" s="3" t="s">
        <v>24</v>
      </c>
      <c r="BM20" s="3" t="s">
        <v>24</v>
      </c>
      <c r="BN20" s="3" t="s">
        <v>24</v>
      </c>
      <c r="BO20" s="3" t="s">
        <v>24</v>
      </c>
      <c r="BP20" s="3" t="s">
        <v>24</v>
      </c>
      <c r="BQ20" s="3" t="s">
        <v>24</v>
      </c>
    </row>
    <row r="21" spans="1:69" ht="18.95" customHeight="1" x14ac:dyDescent="0.2">
      <c r="A21" s="3" t="s">
        <v>57</v>
      </c>
      <c r="B21" s="4" t="s">
        <v>58</v>
      </c>
      <c r="C21" s="5">
        <v>455.56700000000018</v>
      </c>
      <c r="D21" s="5">
        <v>0.36399999999999999</v>
      </c>
      <c r="E21" s="3" t="s">
        <v>24</v>
      </c>
      <c r="F21" s="3" t="s">
        <v>24</v>
      </c>
      <c r="G21" s="5">
        <v>1.456</v>
      </c>
      <c r="H21" s="3" t="s">
        <v>24</v>
      </c>
      <c r="I21" s="3" t="s">
        <v>24</v>
      </c>
      <c r="J21" s="3" t="s">
        <v>24</v>
      </c>
      <c r="K21" s="3" t="s">
        <v>24</v>
      </c>
      <c r="L21" s="3" t="s">
        <v>24</v>
      </c>
      <c r="M21" s="3" t="s">
        <v>24</v>
      </c>
      <c r="N21" s="3" t="s">
        <v>24</v>
      </c>
      <c r="O21" s="3" t="s">
        <v>24</v>
      </c>
      <c r="P21" s="3" t="s">
        <v>24</v>
      </c>
      <c r="Q21" s="3" t="s">
        <v>24</v>
      </c>
      <c r="R21" s="3" t="s">
        <v>24</v>
      </c>
      <c r="S21" s="3" t="s">
        <v>24</v>
      </c>
      <c r="T21" s="3" t="s">
        <v>24</v>
      </c>
      <c r="U21" s="3" t="s">
        <v>24</v>
      </c>
      <c r="V21" s="3" t="s">
        <v>24</v>
      </c>
      <c r="W21" s="3" t="s">
        <v>24</v>
      </c>
      <c r="X21" s="3" t="s">
        <v>24</v>
      </c>
      <c r="Y21" s="3" t="s">
        <v>24</v>
      </c>
      <c r="Z21" s="3" t="s">
        <v>24</v>
      </c>
      <c r="AA21" s="3" t="s">
        <v>24</v>
      </c>
      <c r="AB21" s="5">
        <v>22.73</v>
      </c>
      <c r="AC21" s="3" t="s">
        <v>24</v>
      </c>
      <c r="AD21" s="3" t="s">
        <v>24</v>
      </c>
      <c r="AE21" s="5">
        <v>22.73</v>
      </c>
      <c r="AF21" s="3" t="s">
        <v>24</v>
      </c>
      <c r="AG21" s="3" t="s">
        <v>24</v>
      </c>
      <c r="AH21" s="3" t="s">
        <v>24</v>
      </c>
      <c r="AI21" s="3" t="s">
        <v>24</v>
      </c>
      <c r="AJ21" s="3" t="s">
        <v>24</v>
      </c>
      <c r="AK21" s="3" t="s">
        <v>24</v>
      </c>
      <c r="AL21" s="3" t="s">
        <v>24</v>
      </c>
      <c r="AM21" s="3" t="s">
        <v>24</v>
      </c>
      <c r="AN21" s="3" t="s">
        <v>24</v>
      </c>
      <c r="AO21" s="3" t="s">
        <v>24</v>
      </c>
      <c r="AP21" s="3" t="s">
        <v>24</v>
      </c>
      <c r="AQ21" s="3" t="s">
        <v>24</v>
      </c>
      <c r="AR21" s="3" t="s">
        <v>24</v>
      </c>
      <c r="AS21" s="3" t="s">
        <v>24</v>
      </c>
      <c r="AT21" s="5">
        <v>406.24300000000017</v>
      </c>
      <c r="AU21" s="5">
        <v>26.230000000000004</v>
      </c>
      <c r="AV21" s="3" t="s">
        <v>24</v>
      </c>
      <c r="AW21" s="5">
        <v>595.9150000000003</v>
      </c>
      <c r="AX21" s="5">
        <v>27.091000000000001</v>
      </c>
      <c r="AY21" s="3" t="s">
        <v>24</v>
      </c>
      <c r="AZ21" s="3" t="s">
        <v>24</v>
      </c>
      <c r="BA21" s="3" t="s">
        <v>24</v>
      </c>
      <c r="BB21" s="3" t="s">
        <v>24</v>
      </c>
      <c r="BC21" s="3" t="s">
        <v>24</v>
      </c>
      <c r="BD21" s="3" t="s">
        <v>24</v>
      </c>
      <c r="BE21" s="3" t="s">
        <v>24</v>
      </c>
      <c r="BF21" s="3" t="s">
        <v>24</v>
      </c>
      <c r="BG21" s="3" t="s">
        <v>24</v>
      </c>
      <c r="BH21" s="3" t="s">
        <v>24</v>
      </c>
      <c r="BI21" s="3" t="s">
        <v>24</v>
      </c>
      <c r="BJ21" s="3" t="s">
        <v>24</v>
      </c>
      <c r="BK21" s="3" t="s">
        <v>24</v>
      </c>
      <c r="BL21" s="3" t="s">
        <v>24</v>
      </c>
      <c r="BM21" s="3" t="s">
        <v>24</v>
      </c>
      <c r="BN21" s="3" t="s">
        <v>24</v>
      </c>
      <c r="BO21" s="3" t="s">
        <v>24</v>
      </c>
      <c r="BP21" s="3" t="s">
        <v>24</v>
      </c>
      <c r="BQ21" s="3" t="s">
        <v>24</v>
      </c>
    </row>
    <row r="22" spans="1:69" ht="18.95" customHeight="1" x14ac:dyDescent="0.2">
      <c r="A22" s="3" t="s">
        <v>59</v>
      </c>
      <c r="B22" s="4" t="s">
        <v>60</v>
      </c>
      <c r="C22" s="5">
        <v>352.04800000000012</v>
      </c>
      <c r="D22" s="3" t="s">
        <v>24</v>
      </c>
      <c r="E22" s="3" t="s">
        <v>24</v>
      </c>
      <c r="F22" s="3" t="s">
        <v>24</v>
      </c>
      <c r="G22" s="3" t="s">
        <v>24</v>
      </c>
      <c r="H22" s="3" t="s">
        <v>24</v>
      </c>
      <c r="I22" s="3" t="s">
        <v>24</v>
      </c>
      <c r="J22" s="3" t="s">
        <v>24</v>
      </c>
      <c r="K22" s="3" t="s">
        <v>24</v>
      </c>
      <c r="L22" s="3" t="s">
        <v>24</v>
      </c>
      <c r="M22" s="3" t="s">
        <v>24</v>
      </c>
      <c r="N22" s="3" t="s">
        <v>24</v>
      </c>
      <c r="O22" s="3" t="s">
        <v>24</v>
      </c>
      <c r="P22" s="3" t="s">
        <v>24</v>
      </c>
      <c r="Q22" s="3" t="s">
        <v>24</v>
      </c>
      <c r="R22" s="3" t="s">
        <v>24</v>
      </c>
      <c r="S22" s="3" t="s">
        <v>24</v>
      </c>
      <c r="T22" s="3" t="s">
        <v>24</v>
      </c>
      <c r="U22" s="3" t="s">
        <v>24</v>
      </c>
      <c r="V22" s="3" t="s">
        <v>24</v>
      </c>
      <c r="W22" s="3" t="s">
        <v>24</v>
      </c>
      <c r="X22" s="3" t="s">
        <v>24</v>
      </c>
      <c r="Y22" s="3" t="s">
        <v>24</v>
      </c>
      <c r="Z22" s="3" t="s">
        <v>24</v>
      </c>
      <c r="AA22" s="3" t="s">
        <v>24</v>
      </c>
      <c r="AB22" s="3" t="s">
        <v>24</v>
      </c>
      <c r="AC22" s="3" t="s">
        <v>24</v>
      </c>
      <c r="AD22" s="3" t="s">
        <v>24</v>
      </c>
      <c r="AE22" s="3" t="s">
        <v>24</v>
      </c>
      <c r="AF22" s="3" t="s">
        <v>24</v>
      </c>
      <c r="AG22" s="3" t="s">
        <v>24</v>
      </c>
      <c r="AH22" s="3" t="s">
        <v>24</v>
      </c>
      <c r="AI22" s="3" t="s">
        <v>24</v>
      </c>
      <c r="AJ22" s="3" t="s">
        <v>24</v>
      </c>
      <c r="AK22" s="3" t="s">
        <v>24</v>
      </c>
      <c r="AL22" s="3" t="s">
        <v>24</v>
      </c>
      <c r="AM22" s="3" t="s">
        <v>24</v>
      </c>
      <c r="AN22" s="3" t="s">
        <v>24</v>
      </c>
      <c r="AO22" s="3" t="s">
        <v>24</v>
      </c>
      <c r="AP22" s="3" t="s">
        <v>24</v>
      </c>
      <c r="AQ22" s="3" t="s">
        <v>24</v>
      </c>
      <c r="AR22" s="3" t="s">
        <v>24</v>
      </c>
      <c r="AS22" s="3" t="s">
        <v>24</v>
      </c>
      <c r="AT22" s="5">
        <v>345.64800000000014</v>
      </c>
      <c r="AU22" s="5">
        <v>6.4</v>
      </c>
      <c r="AV22" s="3" t="s">
        <v>24</v>
      </c>
      <c r="AW22" s="5">
        <v>515.13000000000011</v>
      </c>
      <c r="AX22" s="5">
        <v>12.8</v>
      </c>
      <c r="AY22" s="3" t="s">
        <v>24</v>
      </c>
      <c r="AZ22" s="3" t="s">
        <v>24</v>
      </c>
      <c r="BA22" s="3" t="s">
        <v>24</v>
      </c>
      <c r="BB22" s="3" t="s">
        <v>24</v>
      </c>
      <c r="BC22" s="3" t="s">
        <v>24</v>
      </c>
      <c r="BD22" s="3" t="s">
        <v>24</v>
      </c>
      <c r="BE22" s="3" t="s">
        <v>24</v>
      </c>
      <c r="BF22" s="3" t="s">
        <v>24</v>
      </c>
      <c r="BG22" s="3" t="s">
        <v>24</v>
      </c>
      <c r="BH22" s="3" t="s">
        <v>24</v>
      </c>
      <c r="BI22" s="3" t="s">
        <v>24</v>
      </c>
      <c r="BJ22" s="3" t="s">
        <v>24</v>
      </c>
      <c r="BK22" s="3" t="s">
        <v>24</v>
      </c>
      <c r="BL22" s="3" t="s">
        <v>24</v>
      </c>
      <c r="BM22" s="3" t="s">
        <v>24</v>
      </c>
      <c r="BN22" s="3" t="s">
        <v>24</v>
      </c>
      <c r="BO22" s="3" t="s">
        <v>24</v>
      </c>
      <c r="BP22" s="3" t="s">
        <v>24</v>
      </c>
      <c r="BQ22" s="3" t="s">
        <v>24</v>
      </c>
    </row>
    <row r="23" spans="1:69" ht="18.95" customHeight="1" x14ac:dyDescent="0.2">
      <c r="A23" s="3" t="s">
        <v>61</v>
      </c>
      <c r="B23" s="4" t="s">
        <v>62</v>
      </c>
      <c r="C23" s="5">
        <v>412.553</v>
      </c>
      <c r="D23" s="5">
        <v>3.218</v>
      </c>
      <c r="E23" s="3" t="s">
        <v>24</v>
      </c>
      <c r="F23" s="3" t="s">
        <v>24</v>
      </c>
      <c r="G23" s="5">
        <v>7.8639999999999999</v>
      </c>
      <c r="H23" s="3" t="s">
        <v>24</v>
      </c>
      <c r="I23" s="3" t="s">
        <v>24</v>
      </c>
      <c r="J23" s="3" t="s">
        <v>24</v>
      </c>
      <c r="K23" s="3" t="s">
        <v>24</v>
      </c>
      <c r="L23" s="3" t="s">
        <v>24</v>
      </c>
      <c r="M23" s="3" t="s">
        <v>24</v>
      </c>
      <c r="N23" s="3" t="s">
        <v>24</v>
      </c>
      <c r="O23" s="3" t="s">
        <v>24</v>
      </c>
      <c r="P23" s="3" t="s">
        <v>24</v>
      </c>
      <c r="Q23" s="3" t="s">
        <v>24</v>
      </c>
      <c r="R23" s="3" t="s">
        <v>24</v>
      </c>
      <c r="S23" s="3" t="s">
        <v>24</v>
      </c>
      <c r="T23" s="3" t="s">
        <v>24</v>
      </c>
      <c r="U23" s="3" t="s">
        <v>24</v>
      </c>
      <c r="V23" s="3" t="s">
        <v>24</v>
      </c>
      <c r="W23" s="3" t="s">
        <v>24</v>
      </c>
      <c r="X23" s="3" t="s">
        <v>24</v>
      </c>
      <c r="Y23" s="3" t="s">
        <v>24</v>
      </c>
      <c r="Z23" s="3" t="s">
        <v>24</v>
      </c>
      <c r="AA23" s="3" t="s">
        <v>24</v>
      </c>
      <c r="AB23" s="3" t="s">
        <v>24</v>
      </c>
      <c r="AC23" s="3" t="s">
        <v>24</v>
      </c>
      <c r="AD23" s="3" t="s">
        <v>24</v>
      </c>
      <c r="AE23" s="3" t="s">
        <v>24</v>
      </c>
      <c r="AF23" s="3" t="s">
        <v>24</v>
      </c>
      <c r="AG23" s="3" t="s">
        <v>24</v>
      </c>
      <c r="AH23" s="3" t="s">
        <v>24</v>
      </c>
      <c r="AI23" s="3" t="s">
        <v>24</v>
      </c>
      <c r="AJ23" s="3" t="s">
        <v>24</v>
      </c>
      <c r="AK23" s="3" t="s">
        <v>24</v>
      </c>
      <c r="AL23" s="3" t="s">
        <v>24</v>
      </c>
      <c r="AM23" s="3" t="s">
        <v>24</v>
      </c>
      <c r="AN23" s="3" t="s">
        <v>24</v>
      </c>
      <c r="AO23" s="3" t="s">
        <v>24</v>
      </c>
      <c r="AP23" s="3" t="s">
        <v>24</v>
      </c>
      <c r="AQ23" s="3" t="s">
        <v>24</v>
      </c>
      <c r="AR23" s="3" t="s">
        <v>24</v>
      </c>
      <c r="AS23" s="3" t="s">
        <v>24</v>
      </c>
      <c r="AT23" s="5">
        <v>397.59100000000001</v>
      </c>
      <c r="AU23" s="5">
        <v>11.744</v>
      </c>
      <c r="AV23" s="3" t="s">
        <v>24</v>
      </c>
      <c r="AW23" s="5">
        <v>645.29700000000003</v>
      </c>
      <c r="AX23" s="5">
        <v>11.744</v>
      </c>
      <c r="AY23" s="3" t="s">
        <v>24</v>
      </c>
      <c r="AZ23" s="3" t="s">
        <v>24</v>
      </c>
      <c r="BA23" s="3" t="s">
        <v>24</v>
      </c>
      <c r="BB23" s="3" t="s">
        <v>24</v>
      </c>
      <c r="BC23" s="3" t="s">
        <v>24</v>
      </c>
      <c r="BD23" s="3" t="s">
        <v>24</v>
      </c>
      <c r="BE23" s="3" t="s">
        <v>24</v>
      </c>
      <c r="BF23" s="3" t="s">
        <v>24</v>
      </c>
      <c r="BG23" s="3" t="s">
        <v>24</v>
      </c>
      <c r="BH23" s="3" t="s">
        <v>24</v>
      </c>
      <c r="BI23" s="3" t="s">
        <v>24</v>
      </c>
      <c r="BJ23" s="3" t="s">
        <v>24</v>
      </c>
      <c r="BK23" s="3" t="s">
        <v>24</v>
      </c>
      <c r="BL23" s="3" t="s">
        <v>24</v>
      </c>
      <c r="BM23" s="3" t="s">
        <v>24</v>
      </c>
      <c r="BN23" s="3" t="s">
        <v>24</v>
      </c>
      <c r="BO23" s="3" t="s">
        <v>24</v>
      </c>
      <c r="BP23" s="3" t="s">
        <v>24</v>
      </c>
      <c r="BQ23" s="3" t="s">
        <v>24</v>
      </c>
    </row>
    <row r="24" spans="1:69" ht="18.95" customHeight="1" x14ac:dyDescent="0.2">
      <c r="A24" s="3" t="s">
        <v>63</v>
      </c>
      <c r="B24" s="4" t="s">
        <v>64</v>
      </c>
      <c r="C24" s="5">
        <v>378.49099999999987</v>
      </c>
      <c r="D24" s="5">
        <v>6.2919999999999989</v>
      </c>
      <c r="E24" s="3" t="s">
        <v>24</v>
      </c>
      <c r="F24" s="3" t="s">
        <v>24</v>
      </c>
      <c r="G24" s="5">
        <v>17.454000000000001</v>
      </c>
      <c r="H24" s="3" t="s">
        <v>24</v>
      </c>
      <c r="I24" s="3" t="s">
        <v>24</v>
      </c>
      <c r="J24" s="3" t="s">
        <v>24</v>
      </c>
      <c r="K24" s="3" t="s">
        <v>24</v>
      </c>
      <c r="L24" s="3" t="s">
        <v>24</v>
      </c>
      <c r="M24" s="3" t="s">
        <v>24</v>
      </c>
      <c r="N24" s="3" t="s">
        <v>24</v>
      </c>
      <c r="O24" s="3" t="s">
        <v>24</v>
      </c>
      <c r="P24" s="3" t="s">
        <v>24</v>
      </c>
      <c r="Q24" s="3" t="s">
        <v>24</v>
      </c>
      <c r="R24" s="3" t="s">
        <v>24</v>
      </c>
      <c r="S24" s="3" t="s">
        <v>24</v>
      </c>
      <c r="T24" s="3" t="s">
        <v>24</v>
      </c>
      <c r="U24" s="3" t="s">
        <v>24</v>
      </c>
      <c r="V24" s="3" t="s">
        <v>24</v>
      </c>
      <c r="W24" s="3" t="s">
        <v>24</v>
      </c>
      <c r="X24" s="3" t="s">
        <v>24</v>
      </c>
      <c r="Y24" s="3" t="s">
        <v>24</v>
      </c>
      <c r="Z24" s="3" t="s">
        <v>24</v>
      </c>
      <c r="AA24" s="3" t="s">
        <v>24</v>
      </c>
      <c r="AB24" s="3" t="s">
        <v>24</v>
      </c>
      <c r="AC24" s="3" t="s">
        <v>24</v>
      </c>
      <c r="AD24" s="3" t="s">
        <v>24</v>
      </c>
      <c r="AE24" s="3" t="s">
        <v>24</v>
      </c>
      <c r="AF24" s="3" t="s">
        <v>24</v>
      </c>
      <c r="AG24" s="3" t="s">
        <v>24</v>
      </c>
      <c r="AH24" s="3" t="s">
        <v>24</v>
      </c>
      <c r="AI24" s="3" t="s">
        <v>24</v>
      </c>
      <c r="AJ24" s="3" t="s">
        <v>24</v>
      </c>
      <c r="AK24" s="3" t="s">
        <v>24</v>
      </c>
      <c r="AL24" s="3" t="s">
        <v>24</v>
      </c>
      <c r="AM24" s="3" t="s">
        <v>24</v>
      </c>
      <c r="AN24" s="3" t="s">
        <v>24</v>
      </c>
      <c r="AO24" s="3" t="s">
        <v>24</v>
      </c>
      <c r="AP24" s="3" t="s">
        <v>24</v>
      </c>
      <c r="AQ24" s="3" t="s">
        <v>24</v>
      </c>
      <c r="AR24" s="3" t="s">
        <v>24</v>
      </c>
      <c r="AS24" s="3" t="s">
        <v>24</v>
      </c>
      <c r="AT24" s="5">
        <v>362.5979999999999</v>
      </c>
      <c r="AU24" s="3" t="s">
        <v>24</v>
      </c>
      <c r="AV24" s="3" t="s">
        <v>24</v>
      </c>
      <c r="AW24" s="5">
        <v>680.22900000000004</v>
      </c>
      <c r="AX24" s="3" t="s">
        <v>24</v>
      </c>
      <c r="AY24" s="3" t="s">
        <v>24</v>
      </c>
      <c r="AZ24" s="5">
        <v>9.6010000000000009</v>
      </c>
      <c r="BA24" s="3" t="s">
        <v>24</v>
      </c>
      <c r="BB24" s="3" t="s">
        <v>24</v>
      </c>
      <c r="BC24" s="5">
        <v>24.307000000000002</v>
      </c>
      <c r="BD24" s="3" t="s">
        <v>24</v>
      </c>
      <c r="BE24" s="3" t="s">
        <v>24</v>
      </c>
      <c r="BF24" s="3" t="s">
        <v>24</v>
      </c>
      <c r="BG24" s="3" t="s">
        <v>24</v>
      </c>
      <c r="BH24" s="3" t="s">
        <v>24</v>
      </c>
      <c r="BI24" s="3" t="s">
        <v>24</v>
      </c>
      <c r="BJ24" s="3" t="s">
        <v>24</v>
      </c>
      <c r="BK24" s="3" t="s">
        <v>24</v>
      </c>
      <c r="BL24" s="3" t="s">
        <v>24</v>
      </c>
      <c r="BM24" s="3" t="s">
        <v>24</v>
      </c>
      <c r="BN24" s="3" t="s">
        <v>24</v>
      </c>
      <c r="BO24" s="3" t="s">
        <v>24</v>
      </c>
      <c r="BP24" s="3" t="s">
        <v>24</v>
      </c>
      <c r="BQ24" s="3" t="s">
        <v>24</v>
      </c>
    </row>
    <row r="25" spans="1:69" ht="18.95" customHeight="1" x14ac:dyDescent="0.2">
      <c r="A25" s="3" t="s">
        <v>65</v>
      </c>
      <c r="B25" s="4" t="s">
        <v>66</v>
      </c>
      <c r="C25" s="5">
        <v>397.88799999999986</v>
      </c>
      <c r="D25" s="5">
        <v>16.676000000000002</v>
      </c>
      <c r="E25" s="5">
        <v>8.8339999999999996</v>
      </c>
      <c r="F25" s="3" t="s">
        <v>24</v>
      </c>
      <c r="G25" s="5">
        <v>58.90199999999998</v>
      </c>
      <c r="H25" s="5">
        <v>18.589000000000002</v>
      </c>
      <c r="I25" s="3" t="s">
        <v>24</v>
      </c>
      <c r="J25" s="3" t="s">
        <v>24</v>
      </c>
      <c r="K25" s="3" t="s">
        <v>24</v>
      </c>
      <c r="L25" s="3" t="s">
        <v>24</v>
      </c>
      <c r="M25" s="3" t="s">
        <v>24</v>
      </c>
      <c r="N25" s="3" t="s">
        <v>24</v>
      </c>
      <c r="O25" s="3" t="s">
        <v>24</v>
      </c>
      <c r="P25" s="3" t="s">
        <v>24</v>
      </c>
      <c r="Q25" s="3" t="s">
        <v>24</v>
      </c>
      <c r="R25" s="3" t="s">
        <v>24</v>
      </c>
      <c r="S25" s="3" t="s">
        <v>24</v>
      </c>
      <c r="T25" s="3" t="s">
        <v>24</v>
      </c>
      <c r="U25" s="3" t="s">
        <v>24</v>
      </c>
      <c r="V25" s="3" t="s">
        <v>24</v>
      </c>
      <c r="W25" s="3" t="s">
        <v>24</v>
      </c>
      <c r="X25" s="3" t="s">
        <v>24</v>
      </c>
      <c r="Y25" s="3" t="s">
        <v>24</v>
      </c>
      <c r="Z25" s="3" t="s">
        <v>24</v>
      </c>
      <c r="AA25" s="3" t="s">
        <v>24</v>
      </c>
      <c r="AB25" s="5">
        <v>6.1050000000000004</v>
      </c>
      <c r="AC25" s="3" t="s">
        <v>24</v>
      </c>
      <c r="AD25" s="3" t="s">
        <v>24</v>
      </c>
      <c r="AE25" s="5">
        <v>6.1050000000000004</v>
      </c>
      <c r="AF25" s="3" t="s">
        <v>24</v>
      </c>
      <c r="AG25" s="3" t="s">
        <v>24</v>
      </c>
      <c r="AH25" s="3" t="s">
        <v>24</v>
      </c>
      <c r="AI25" s="3" t="s">
        <v>24</v>
      </c>
      <c r="AJ25" s="3" t="s">
        <v>24</v>
      </c>
      <c r="AK25" s="3" t="s">
        <v>24</v>
      </c>
      <c r="AL25" s="3" t="s">
        <v>24</v>
      </c>
      <c r="AM25" s="3" t="s">
        <v>24</v>
      </c>
      <c r="AN25" s="3" t="s">
        <v>24</v>
      </c>
      <c r="AO25" s="3" t="s">
        <v>24</v>
      </c>
      <c r="AP25" s="3" t="s">
        <v>24</v>
      </c>
      <c r="AQ25" s="3" t="s">
        <v>24</v>
      </c>
      <c r="AR25" s="3" t="s">
        <v>24</v>
      </c>
      <c r="AS25" s="3" t="s">
        <v>24</v>
      </c>
      <c r="AT25" s="5">
        <v>362.02999999999992</v>
      </c>
      <c r="AU25" s="5">
        <v>4.2430000000000003</v>
      </c>
      <c r="AV25" s="3" t="s">
        <v>24</v>
      </c>
      <c r="AW25" s="5">
        <v>524.8760000000002</v>
      </c>
      <c r="AX25" s="5">
        <v>8.6560000000000006</v>
      </c>
      <c r="AY25" s="3" t="s">
        <v>24</v>
      </c>
      <c r="AZ25" s="3" t="s">
        <v>24</v>
      </c>
      <c r="BA25" s="3" t="s">
        <v>24</v>
      </c>
      <c r="BB25" s="3" t="s">
        <v>24</v>
      </c>
      <c r="BC25" s="3" t="s">
        <v>24</v>
      </c>
      <c r="BD25" s="3" t="s">
        <v>24</v>
      </c>
      <c r="BE25" s="3" t="s">
        <v>24</v>
      </c>
      <c r="BF25" s="3" t="s">
        <v>24</v>
      </c>
      <c r="BG25" s="3" t="s">
        <v>24</v>
      </c>
      <c r="BH25" s="3" t="s">
        <v>24</v>
      </c>
      <c r="BI25" s="3" t="s">
        <v>24</v>
      </c>
      <c r="BJ25" s="3" t="s">
        <v>24</v>
      </c>
      <c r="BK25" s="3" t="s">
        <v>24</v>
      </c>
      <c r="BL25" s="3" t="s">
        <v>24</v>
      </c>
      <c r="BM25" s="3" t="s">
        <v>24</v>
      </c>
      <c r="BN25" s="3" t="s">
        <v>24</v>
      </c>
      <c r="BO25" s="3" t="s">
        <v>24</v>
      </c>
      <c r="BP25" s="3" t="s">
        <v>24</v>
      </c>
      <c r="BQ25" s="3" t="s">
        <v>24</v>
      </c>
    </row>
    <row r="26" spans="1:69" ht="18.95" customHeight="1" x14ac:dyDescent="0.2">
      <c r="A26" s="3" t="s">
        <v>67</v>
      </c>
      <c r="B26" s="4" t="s">
        <v>68</v>
      </c>
      <c r="C26" s="5">
        <v>328.41700000000026</v>
      </c>
      <c r="D26" s="5">
        <v>66.650999999999982</v>
      </c>
      <c r="E26" s="3" t="s">
        <v>24</v>
      </c>
      <c r="F26" s="3" t="s">
        <v>24</v>
      </c>
      <c r="G26" s="5">
        <v>221.99600000000012</v>
      </c>
      <c r="H26" s="3" t="s">
        <v>24</v>
      </c>
      <c r="I26" s="3" t="s">
        <v>24</v>
      </c>
      <c r="J26" s="3" t="s">
        <v>24</v>
      </c>
      <c r="K26" s="3" t="s">
        <v>24</v>
      </c>
      <c r="L26" s="3" t="s">
        <v>24</v>
      </c>
      <c r="M26" s="3" t="s">
        <v>24</v>
      </c>
      <c r="N26" s="3" t="s">
        <v>24</v>
      </c>
      <c r="O26" s="3" t="s">
        <v>24</v>
      </c>
      <c r="P26" s="3" t="s">
        <v>24</v>
      </c>
      <c r="Q26" s="3" t="s">
        <v>24</v>
      </c>
      <c r="R26" s="3" t="s">
        <v>24</v>
      </c>
      <c r="S26" s="3" t="s">
        <v>24</v>
      </c>
      <c r="T26" s="3" t="s">
        <v>24</v>
      </c>
      <c r="U26" s="3" t="s">
        <v>24</v>
      </c>
      <c r="V26" s="3" t="s">
        <v>24</v>
      </c>
      <c r="W26" s="3" t="s">
        <v>24</v>
      </c>
      <c r="X26" s="3" t="s">
        <v>24</v>
      </c>
      <c r="Y26" s="3" t="s">
        <v>24</v>
      </c>
      <c r="Z26" s="3" t="s">
        <v>24</v>
      </c>
      <c r="AA26" s="3" t="s">
        <v>24</v>
      </c>
      <c r="AB26" s="3" t="s">
        <v>24</v>
      </c>
      <c r="AC26" s="3" t="s">
        <v>24</v>
      </c>
      <c r="AD26" s="3" t="s">
        <v>24</v>
      </c>
      <c r="AE26" s="3" t="s">
        <v>24</v>
      </c>
      <c r="AF26" s="3" t="s">
        <v>24</v>
      </c>
      <c r="AG26" s="3" t="s">
        <v>24</v>
      </c>
      <c r="AH26" s="3" t="s">
        <v>24</v>
      </c>
      <c r="AI26" s="3" t="s">
        <v>24</v>
      </c>
      <c r="AJ26" s="3" t="s">
        <v>24</v>
      </c>
      <c r="AK26" s="3" t="s">
        <v>24</v>
      </c>
      <c r="AL26" s="3" t="s">
        <v>24</v>
      </c>
      <c r="AM26" s="3" t="s">
        <v>24</v>
      </c>
      <c r="AN26" s="3" t="s">
        <v>24</v>
      </c>
      <c r="AO26" s="3" t="s">
        <v>24</v>
      </c>
      <c r="AP26" s="3" t="s">
        <v>24</v>
      </c>
      <c r="AQ26" s="3" t="s">
        <v>24</v>
      </c>
      <c r="AR26" s="3" t="s">
        <v>24</v>
      </c>
      <c r="AS26" s="3" t="s">
        <v>24</v>
      </c>
      <c r="AT26" s="5">
        <v>236.94899999999996</v>
      </c>
      <c r="AU26" s="5">
        <v>24.816999999999997</v>
      </c>
      <c r="AV26" s="3" t="s">
        <v>24</v>
      </c>
      <c r="AW26" s="5">
        <v>353.21800000000007</v>
      </c>
      <c r="AX26" s="5">
        <v>25.031999999999996</v>
      </c>
      <c r="AY26" s="3" t="s">
        <v>24</v>
      </c>
      <c r="AZ26" s="3" t="s">
        <v>24</v>
      </c>
      <c r="BA26" s="3" t="s">
        <v>24</v>
      </c>
      <c r="BB26" s="3" t="s">
        <v>24</v>
      </c>
      <c r="BC26" s="3" t="s">
        <v>24</v>
      </c>
      <c r="BD26" s="3" t="s">
        <v>24</v>
      </c>
      <c r="BE26" s="3" t="s">
        <v>24</v>
      </c>
      <c r="BF26" s="3" t="s">
        <v>24</v>
      </c>
      <c r="BG26" s="3" t="s">
        <v>24</v>
      </c>
      <c r="BH26" s="3" t="s">
        <v>24</v>
      </c>
      <c r="BI26" s="3" t="s">
        <v>24</v>
      </c>
      <c r="BJ26" s="3" t="s">
        <v>24</v>
      </c>
      <c r="BK26" s="3" t="s">
        <v>24</v>
      </c>
      <c r="BL26" s="3" t="s">
        <v>24</v>
      </c>
      <c r="BM26" s="3" t="s">
        <v>24</v>
      </c>
      <c r="BN26" s="3" t="s">
        <v>24</v>
      </c>
      <c r="BO26" s="3" t="s">
        <v>24</v>
      </c>
      <c r="BP26" s="3" t="s">
        <v>24</v>
      </c>
      <c r="BQ26" s="3" t="s">
        <v>24</v>
      </c>
    </row>
    <row r="27" spans="1:69" ht="18.95" customHeight="1" x14ac:dyDescent="0.2">
      <c r="A27" s="3" t="s">
        <v>69</v>
      </c>
      <c r="B27" s="4" t="s">
        <v>70</v>
      </c>
      <c r="C27" s="5">
        <v>283.48399999999992</v>
      </c>
      <c r="D27" s="5">
        <v>2.6850000000000005</v>
      </c>
      <c r="E27" s="3" t="s">
        <v>24</v>
      </c>
      <c r="F27" s="3" t="s">
        <v>24</v>
      </c>
      <c r="G27" s="5">
        <v>8.3659999999999997</v>
      </c>
      <c r="H27" s="3" t="s">
        <v>24</v>
      </c>
      <c r="I27" s="3" t="s">
        <v>24</v>
      </c>
      <c r="J27" s="3" t="s">
        <v>24</v>
      </c>
      <c r="K27" s="3" t="s">
        <v>24</v>
      </c>
      <c r="L27" s="3" t="s">
        <v>24</v>
      </c>
      <c r="M27" s="3" t="s">
        <v>24</v>
      </c>
      <c r="N27" s="3" t="s">
        <v>24</v>
      </c>
      <c r="O27" s="3" t="s">
        <v>24</v>
      </c>
      <c r="P27" s="3" t="s">
        <v>24</v>
      </c>
      <c r="Q27" s="3" t="s">
        <v>24</v>
      </c>
      <c r="R27" s="3" t="s">
        <v>24</v>
      </c>
      <c r="S27" s="3" t="s">
        <v>24</v>
      </c>
      <c r="T27" s="3" t="s">
        <v>24</v>
      </c>
      <c r="U27" s="3" t="s">
        <v>24</v>
      </c>
      <c r="V27" s="3" t="s">
        <v>24</v>
      </c>
      <c r="W27" s="3" t="s">
        <v>24</v>
      </c>
      <c r="X27" s="3" t="s">
        <v>24</v>
      </c>
      <c r="Y27" s="3" t="s">
        <v>24</v>
      </c>
      <c r="Z27" s="3" t="s">
        <v>24</v>
      </c>
      <c r="AA27" s="3" t="s">
        <v>24</v>
      </c>
      <c r="AB27" s="3" t="s">
        <v>24</v>
      </c>
      <c r="AC27" s="3" t="s">
        <v>24</v>
      </c>
      <c r="AD27" s="3" t="s">
        <v>24</v>
      </c>
      <c r="AE27" s="3" t="s">
        <v>24</v>
      </c>
      <c r="AF27" s="3" t="s">
        <v>24</v>
      </c>
      <c r="AG27" s="3" t="s">
        <v>24</v>
      </c>
      <c r="AH27" s="3" t="s">
        <v>24</v>
      </c>
      <c r="AI27" s="3" t="s">
        <v>24</v>
      </c>
      <c r="AJ27" s="3" t="s">
        <v>24</v>
      </c>
      <c r="AK27" s="3" t="s">
        <v>24</v>
      </c>
      <c r="AL27" s="3" t="s">
        <v>24</v>
      </c>
      <c r="AM27" s="3" t="s">
        <v>24</v>
      </c>
      <c r="AN27" s="3" t="s">
        <v>24</v>
      </c>
      <c r="AO27" s="3" t="s">
        <v>24</v>
      </c>
      <c r="AP27" s="3" t="s">
        <v>24</v>
      </c>
      <c r="AQ27" s="3" t="s">
        <v>24</v>
      </c>
      <c r="AR27" s="3" t="s">
        <v>24</v>
      </c>
      <c r="AS27" s="3" t="s">
        <v>24</v>
      </c>
      <c r="AT27" s="5">
        <v>278.74399999999997</v>
      </c>
      <c r="AU27" s="5">
        <v>2.0550000000000002</v>
      </c>
      <c r="AV27" s="3" t="s">
        <v>24</v>
      </c>
      <c r="AW27" s="5">
        <v>504.72899999999987</v>
      </c>
      <c r="AX27" s="5">
        <v>14.323</v>
      </c>
      <c r="AY27" s="3" t="s">
        <v>24</v>
      </c>
      <c r="AZ27" s="3" t="s">
        <v>24</v>
      </c>
      <c r="BA27" s="3" t="s">
        <v>24</v>
      </c>
      <c r="BB27" s="3" t="s">
        <v>24</v>
      </c>
      <c r="BC27" s="3" t="s">
        <v>24</v>
      </c>
      <c r="BD27" s="3" t="s">
        <v>24</v>
      </c>
      <c r="BE27" s="3" t="s">
        <v>24</v>
      </c>
      <c r="BF27" s="3" t="s">
        <v>24</v>
      </c>
      <c r="BG27" s="3" t="s">
        <v>24</v>
      </c>
      <c r="BH27" s="3" t="s">
        <v>24</v>
      </c>
      <c r="BI27" s="3" t="s">
        <v>24</v>
      </c>
      <c r="BJ27" s="3" t="s">
        <v>24</v>
      </c>
      <c r="BK27" s="3" t="s">
        <v>24</v>
      </c>
      <c r="BL27" s="3" t="s">
        <v>24</v>
      </c>
      <c r="BM27" s="3" t="s">
        <v>24</v>
      </c>
      <c r="BN27" s="3" t="s">
        <v>24</v>
      </c>
      <c r="BO27" s="3" t="s">
        <v>24</v>
      </c>
      <c r="BP27" s="3" t="s">
        <v>24</v>
      </c>
      <c r="BQ27" s="3" t="s">
        <v>24</v>
      </c>
    </row>
    <row r="28" spans="1:69" ht="18.95" customHeight="1" x14ac:dyDescent="0.2">
      <c r="A28" s="3" t="s">
        <v>71</v>
      </c>
      <c r="B28" s="4" t="s">
        <v>72</v>
      </c>
      <c r="C28" s="5">
        <v>443.14400000000001</v>
      </c>
      <c r="D28" s="5">
        <v>2.6879999999999997</v>
      </c>
      <c r="E28" s="5">
        <v>0.85799999999999998</v>
      </c>
      <c r="F28" s="3" t="s">
        <v>24</v>
      </c>
      <c r="G28" s="5">
        <v>10.309999999999999</v>
      </c>
      <c r="H28" s="5">
        <v>1.819</v>
      </c>
      <c r="I28" s="3" t="s">
        <v>24</v>
      </c>
      <c r="J28" s="3" t="s">
        <v>24</v>
      </c>
      <c r="K28" s="3" t="s">
        <v>24</v>
      </c>
      <c r="L28" s="3" t="s">
        <v>24</v>
      </c>
      <c r="M28" s="3" t="s">
        <v>24</v>
      </c>
      <c r="N28" s="3" t="s">
        <v>24</v>
      </c>
      <c r="O28" s="3" t="s">
        <v>24</v>
      </c>
      <c r="P28" s="3" t="s">
        <v>24</v>
      </c>
      <c r="Q28" s="3" t="s">
        <v>24</v>
      </c>
      <c r="R28" s="3" t="s">
        <v>24</v>
      </c>
      <c r="S28" s="3" t="s">
        <v>24</v>
      </c>
      <c r="T28" s="3" t="s">
        <v>24</v>
      </c>
      <c r="U28" s="3" t="s">
        <v>24</v>
      </c>
      <c r="V28" s="3" t="s">
        <v>24</v>
      </c>
      <c r="W28" s="3" t="s">
        <v>24</v>
      </c>
      <c r="X28" s="3" t="s">
        <v>24</v>
      </c>
      <c r="Y28" s="3" t="s">
        <v>24</v>
      </c>
      <c r="Z28" s="3" t="s">
        <v>24</v>
      </c>
      <c r="AA28" s="3" t="s">
        <v>24</v>
      </c>
      <c r="AB28" s="3" t="s">
        <v>24</v>
      </c>
      <c r="AC28" s="3" t="s">
        <v>24</v>
      </c>
      <c r="AD28" s="3" t="s">
        <v>24</v>
      </c>
      <c r="AE28" s="3" t="s">
        <v>24</v>
      </c>
      <c r="AF28" s="3" t="s">
        <v>24</v>
      </c>
      <c r="AG28" s="3" t="s">
        <v>24</v>
      </c>
      <c r="AH28" s="3" t="s">
        <v>24</v>
      </c>
      <c r="AI28" s="3" t="s">
        <v>24</v>
      </c>
      <c r="AJ28" s="3" t="s">
        <v>24</v>
      </c>
      <c r="AK28" s="3" t="s">
        <v>24</v>
      </c>
      <c r="AL28" s="3" t="s">
        <v>24</v>
      </c>
      <c r="AM28" s="3" t="s">
        <v>24</v>
      </c>
      <c r="AN28" s="3" t="s">
        <v>24</v>
      </c>
      <c r="AO28" s="3" t="s">
        <v>24</v>
      </c>
      <c r="AP28" s="3" t="s">
        <v>24</v>
      </c>
      <c r="AQ28" s="3" t="s">
        <v>24</v>
      </c>
      <c r="AR28" s="3" t="s">
        <v>24</v>
      </c>
      <c r="AS28" s="3" t="s">
        <v>24</v>
      </c>
      <c r="AT28" s="5">
        <v>436.49599999999998</v>
      </c>
      <c r="AU28" s="5">
        <v>3.1020000000000003</v>
      </c>
      <c r="AV28" s="3" t="s">
        <v>24</v>
      </c>
      <c r="AW28" s="5">
        <v>690.19599999999969</v>
      </c>
      <c r="AX28" s="5">
        <v>6.4610000000000003</v>
      </c>
      <c r="AY28" s="3" t="s">
        <v>24</v>
      </c>
      <c r="AZ28" s="3" t="s">
        <v>24</v>
      </c>
      <c r="BA28" s="3" t="s">
        <v>24</v>
      </c>
      <c r="BB28" s="3" t="s">
        <v>24</v>
      </c>
      <c r="BC28" s="3" t="s">
        <v>24</v>
      </c>
      <c r="BD28" s="3" t="s">
        <v>24</v>
      </c>
      <c r="BE28" s="3" t="s">
        <v>24</v>
      </c>
      <c r="BF28" s="3" t="s">
        <v>24</v>
      </c>
      <c r="BG28" s="3" t="s">
        <v>24</v>
      </c>
      <c r="BH28" s="3" t="s">
        <v>24</v>
      </c>
      <c r="BI28" s="3" t="s">
        <v>24</v>
      </c>
      <c r="BJ28" s="3" t="s">
        <v>24</v>
      </c>
      <c r="BK28" s="3" t="s">
        <v>24</v>
      </c>
      <c r="BL28" s="3" t="s">
        <v>24</v>
      </c>
      <c r="BM28" s="3" t="s">
        <v>24</v>
      </c>
      <c r="BN28" s="3" t="s">
        <v>24</v>
      </c>
      <c r="BO28" s="3" t="s">
        <v>24</v>
      </c>
      <c r="BP28" s="3" t="s">
        <v>24</v>
      </c>
      <c r="BQ28" s="3" t="s">
        <v>24</v>
      </c>
    </row>
    <row r="29" spans="1:69" ht="18.95" customHeight="1" x14ac:dyDescent="0.2">
      <c r="A29" s="3" t="s">
        <v>73</v>
      </c>
      <c r="B29" s="4" t="s">
        <v>74</v>
      </c>
      <c r="C29" s="5">
        <v>206.56599999999997</v>
      </c>
      <c r="D29" s="5">
        <v>66.898999999999972</v>
      </c>
      <c r="E29" s="3" t="s">
        <v>24</v>
      </c>
      <c r="F29" s="3" t="s">
        <v>24</v>
      </c>
      <c r="G29" s="5">
        <v>294.11700000000002</v>
      </c>
      <c r="H29" s="3" t="s">
        <v>24</v>
      </c>
      <c r="I29" s="3" t="s">
        <v>24</v>
      </c>
      <c r="J29" s="3" t="s">
        <v>24</v>
      </c>
      <c r="K29" s="3" t="s">
        <v>24</v>
      </c>
      <c r="L29" s="3" t="s">
        <v>24</v>
      </c>
      <c r="M29" s="3" t="s">
        <v>24</v>
      </c>
      <c r="N29" s="3" t="s">
        <v>24</v>
      </c>
      <c r="O29" s="3" t="s">
        <v>24</v>
      </c>
      <c r="P29" s="3" t="s">
        <v>24</v>
      </c>
      <c r="Q29" s="3" t="s">
        <v>24</v>
      </c>
      <c r="R29" s="3" t="s">
        <v>24</v>
      </c>
      <c r="S29" s="3" t="s">
        <v>24</v>
      </c>
      <c r="T29" s="3" t="s">
        <v>24</v>
      </c>
      <c r="U29" s="3" t="s">
        <v>24</v>
      </c>
      <c r="V29" s="3" t="s">
        <v>24</v>
      </c>
      <c r="W29" s="3" t="s">
        <v>24</v>
      </c>
      <c r="X29" s="3" t="s">
        <v>24</v>
      </c>
      <c r="Y29" s="3" t="s">
        <v>24</v>
      </c>
      <c r="Z29" s="3" t="s">
        <v>24</v>
      </c>
      <c r="AA29" s="3" t="s">
        <v>24</v>
      </c>
      <c r="AB29" s="3" t="s">
        <v>24</v>
      </c>
      <c r="AC29" s="3" t="s">
        <v>24</v>
      </c>
      <c r="AD29" s="3" t="s">
        <v>24</v>
      </c>
      <c r="AE29" s="3" t="s">
        <v>24</v>
      </c>
      <c r="AF29" s="3" t="s">
        <v>24</v>
      </c>
      <c r="AG29" s="3" t="s">
        <v>24</v>
      </c>
      <c r="AH29" s="3" t="s">
        <v>24</v>
      </c>
      <c r="AI29" s="3" t="s">
        <v>24</v>
      </c>
      <c r="AJ29" s="3" t="s">
        <v>24</v>
      </c>
      <c r="AK29" s="3" t="s">
        <v>24</v>
      </c>
      <c r="AL29" s="3" t="s">
        <v>24</v>
      </c>
      <c r="AM29" s="3" t="s">
        <v>24</v>
      </c>
      <c r="AN29" s="3" t="s">
        <v>24</v>
      </c>
      <c r="AO29" s="3" t="s">
        <v>24</v>
      </c>
      <c r="AP29" s="3" t="s">
        <v>24</v>
      </c>
      <c r="AQ29" s="3" t="s">
        <v>24</v>
      </c>
      <c r="AR29" s="3" t="s">
        <v>24</v>
      </c>
      <c r="AS29" s="3" t="s">
        <v>24</v>
      </c>
      <c r="AT29" s="5">
        <v>111.46699999999998</v>
      </c>
      <c r="AU29" s="3" t="s">
        <v>24</v>
      </c>
      <c r="AV29" s="3" t="s">
        <v>24</v>
      </c>
      <c r="AW29" s="5">
        <v>177.79200000000003</v>
      </c>
      <c r="AX29" s="3" t="s">
        <v>24</v>
      </c>
      <c r="AY29" s="3" t="s">
        <v>24</v>
      </c>
      <c r="AZ29" s="5">
        <v>28.200000000000003</v>
      </c>
      <c r="BA29" s="3" t="s">
        <v>24</v>
      </c>
      <c r="BB29" s="3" t="s">
        <v>24</v>
      </c>
      <c r="BC29" s="5">
        <v>117.664</v>
      </c>
      <c r="BD29" s="3" t="s">
        <v>24</v>
      </c>
      <c r="BE29" s="3" t="s">
        <v>24</v>
      </c>
      <c r="BF29" s="3" t="s">
        <v>24</v>
      </c>
      <c r="BG29" s="3" t="s">
        <v>24</v>
      </c>
      <c r="BH29" s="3" t="s">
        <v>24</v>
      </c>
      <c r="BI29" s="3" t="s">
        <v>24</v>
      </c>
      <c r="BJ29" s="3" t="s">
        <v>24</v>
      </c>
      <c r="BK29" s="3" t="s">
        <v>24</v>
      </c>
      <c r="BL29" s="3" t="s">
        <v>24</v>
      </c>
      <c r="BM29" s="3" t="s">
        <v>24</v>
      </c>
      <c r="BN29" s="3" t="s">
        <v>24</v>
      </c>
      <c r="BO29" s="3" t="s">
        <v>24</v>
      </c>
      <c r="BP29" s="3" t="s">
        <v>24</v>
      </c>
      <c r="BQ29" s="3" t="s">
        <v>24</v>
      </c>
    </row>
    <row r="30" spans="1:69" ht="18.95" customHeight="1" x14ac:dyDescent="0.2">
      <c r="A30" s="3" t="s">
        <v>75</v>
      </c>
      <c r="B30" s="4" t="s">
        <v>76</v>
      </c>
      <c r="C30" s="5">
        <v>419.44499999999982</v>
      </c>
      <c r="D30" s="5">
        <v>148.14600000000004</v>
      </c>
      <c r="E30" s="5">
        <v>4.0850000000000009</v>
      </c>
      <c r="F30" s="3" t="s">
        <v>24</v>
      </c>
      <c r="G30" s="5">
        <v>387.42200000000014</v>
      </c>
      <c r="H30" s="5">
        <v>13.997000000000002</v>
      </c>
      <c r="I30" s="3" t="s">
        <v>24</v>
      </c>
      <c r="J30" s="3" t="s">
        <v>24</v>
      </c>
      <c r="K30" s="3" t="s">
        <v>24</v>
      </c>
      <c r="L30" s="3" t="s">
        <v>24</v>
      </c>
      <c r="M30" s="3" t="s">
        <v>24</v>
      </c>
      <c r="N30" s="3" t="s">
        <v>24</v>
      </c>
      <c r="O30" s="3" t="s">
        <v>24</v>
      </c>
      <c r="P30" s="3" t="s">
        <v>24</v>
      </c>
      <c r="Q30" s="3" t="s">
        <v>24</v>
      </c>
      <c r="R30" s="3" t="s">
        <v>24</v>
      </c>
      <c r="S30" s="3" t="s">
        <v>24</v>
      </c>
      <c r="T30" s="3" t="s">
        <v>24</v>
      </c>
      <c r="U30" s="3" t="s">
        <v>24</v>
      </c>
      <c r="V30" s="3" t="s">
        <v>24</v>
      </c>
      <c r="W30" s="3" t="s">
        <v>24</v>
      </c>
      <c r="X30" s="3" t="s">
        <v>24</v>
      </c>
      <c r="Y30" s="3" t="s">
        <v>24</v>
      </c>
      <c r="Z30" s="3" t="s">
        <v>24</v>
      </c>
      <c r="AA30" s="3" t="s">
        <v>24</v>
      </c>
      <c r="AB30" s="3" t="s">
        <v>24</v>
      </c>
      <c r="AC30" s="3" t="s">
        <v>24</v>
      </c>
      <c r="AD30" s="3" t="s">
        <v>24</v>
      </c>
      <c r="AE30" s="3" t="s">
        <v>24</v>
      </c>
      <c r="AF30" s="3" t="s">
        <v>24</v>
      </c>
      <c r="AG30" s="3" t="s">
        <v>24</v>
      </c>
      <c r="AH30" s="3" t="s">
        <v>24</v>
      </c>
      <c r="AI30" s="3" t="s">
        <v>24</v>
      </c>
      <c r="AJ30" s="3" t="s">
        <v>24</v>
      </c>
      <c r="AK30" s="3" t="s">
        <v>24</v>
      </c>
      <c r="AL30" s="3" t="s">
        <v>24</v>
      </c>
      <c r="AM30" s="3" t="s">
        <v>24</v>
      </c>
      <c r="AN30" s="3" t="s">
        <v>24</v>
      </c>
      <c r="AO30" s="3" t="s">
        <v>24</v>
      </c>
      <c r="AP30" s="3" t="s">
        <v>24</v>
      </c>
      <c r="AQ30" s="3" t="s">
        <v>24</v>
      </c>
      <c r="AR30" s="3" t="s">
        <v>24</v>
      </c>
      <c r="AS30" s="3" t="s">
        <v>24</v>
      </c>
      <c r="AT30" s="5">
        <v>257.19199999999984</v>
      </c>
      <c r="AU30" s="5">
        <v>10.021999999999998</v>
      </c>
      <c r="AV30" s="3" t="s">
        <v>24</v>
      </c>
      <c r="AW30" s="5">
        <v>507.46299999999951</v>
      </c>
      <c r="AX30" s="5">
        <v>14.59</v>
      </c>
      <c r="AY30" s="3" t="s">
        <v>24</v>
      </c>
      <c r="AZ30" s="3" t="s">
        <v>24</v>
      </c>
      <c r="BA30" s="3" t="s">
        <v>24</v>
      </c>
      <c r="BB30" s="3" t="s">
        <v>24</v>
      </c>
      <c r="BC30" s="3" t="s">
        <v>24</v>
      </c>
      <c r="BD30" s="3" t="s">
        <v>24</v>
      </c>
      <c r="BE30" s="3" t="s">
        <v>24</v>
      </c>
      <c r="BF30" s="3" t="s">
        <v>24</v>
      </c>
      <c r="BG30" s="3" t="s">
        <v>24</v>
      </c>
      <c r="BH30" s="3" t="s">
        <v>24</v>
      </c>
      <c r="BI30" s="3" t="s">
        <v>24</v>
      </c>
      <c r="BJ30" s="3" t="s">
        <v>24</v>
      </c>
      <c r="BK30" s="3" t="s">
        <v>24</v>
      </c>
      <c r="BL30" s="3" t="s">
        <v>24</v>
      </c>
      <c r="BM30" s="3" t="s">
        <v>24</v>
      </c>
      <c r="BN30" s="3" t="s">
        <v>24</v>
      </c>
      <c r="BO30" s="3" t="s">
        <v>24</v>
      </c>
      <c r="BP30" s="3" t="s">
        <v>24</v>
      </c>
      <c r="BQ30" s="3" t="s">
        <v>24</v>
      </c>
    </row>
    <row r="31" spans="1:69" ht="18.95" customHeight="1" x14ac:dyDescent="0.2">
      <c r="A31" s="3" t="s">
        <v>77</v>
      </c>
      <c r="B31" s="4" t="s">
        <v>78</v>
      </c>
      <c r="C31" s="5">
        <v>304.04699999999991</v>
      </c>
      <c r="D31" s="5">
        <v>19.316000000000006</v>
      </c>
      <c r="E31" s="3" t="s">
        <v>24</v>
      </c>
      <c r="F31" s="3" t="s">
        <v>24</v>
      </c>
      <c r="G31" s="5">
        <v>40.579000000000008</v>
      </c>
      <c r="H31" s="3" t="s">
        <v>24</v>
      </c>
      <c r="I31" s="3" t="s">
        <v>24</v>
      </c>
      <c r="J31" s="3" t="s">
        <v>24</v>
      </c>
      <c r="K31" s="3" t="s">
        <v>24</v>
      </c>
      <c r="L31" s="3" t="s">
        <v>24</v>
      </c>
      <c r="M31" s="3" t="s">
        <v>24</v>
      </c>
      <c r="N31" s="3" t="s">
        <v>24</v>
      </c>
      <c r="O31" s="3" t="s">
        <v>24</v>
      </c>
      <c r="P31" s="3" t="s">
        <v>24</v>
      </c>
      <c r="Q31" s="3" t="s">
        <v>24</v>
      </c>
      <c r="R31" s="3" t="s">
        <v>24</v>
      </c>
      <c r="S31" s="3" t="s">
        <v>24</v>
      </c>
      <c r="T31" s="3" t="s">
        <v>24</v>
      </c>
      <c r="U31" s="3" t="s">
        <v>24</v>
      </c>
      <c r="V31" s="3" t="s">
        <v>24</v>
      </c>
      <c r="W31" s="3" t="s">
        <v>24</v>
      </c>
      <c r="X31" s="3" t="s">
        <v>24</v>
      </c>
      <c r="Y31" s="3" t="s">
        <v>24</v>
      </c>
      <c r="Z31" s="3" t="s">
        <v>24</v>
      </c>
      <c r="AA31" s="3" t="s">
        <v>24</v>
      </c>
      <c r="AB31" s="3" t="s">
        <v>24</v>
      </c>
      <c r="AC31" s="3" t="s">
        <v>24</v>
      </c>
      <c r="AD31" s="3" t="s">
        <v>24</v>
      </c>
      <c r="AE31" s="3" t="s">
        <v>24</v>
      </c>
      <c r="AF31" s="3" t="s">
        <v>24</v>
      </c>
      <c r="AG31" s="3" t="s">
        <v>24</v>
      </c>
      <c r="AH31" s="3" t="s">
        <v>24</v>
      </c>
      <c r="AI31" s="3" t="s">
        <v>24</v>
      </c>
      <c r="AJ31" s="3" t="s">
        <v>24</v>
      </c>
      <c r="AK31" s="3" t="s">
        <v>24</v>
      </c>
      <c r="AL31" s="3" t="s">
        <v>24</v>
      </c>
      <c r="AM31" s="3" t="s">
        <v>24</v>
      </c>
      <c r="AN31" s="3" t="s">
        <v>24</v>
      </c>
      <c r="AO31" s="3" t="s">
        <v>24</v>
      </c>
      <c r="AP31" s="3" t="s">
        <v>24</v>
      </c>
      <c r="AQ31" s="3" t="s">
        <v>24</v>
      </c>
      <c r="AR31" s="3" t="s">
        <v>24</v>
      </c>
      <c r="AS31" s="3" t="s">
        <v>24</v>
      </c>
      <c r="AT31" s="5">
        <v>284.73099999999982</v>
      </c>
      <c r="AU31" s="3" t="s">
        <v>24</v>
      </c>
      <c r="AV31" s="3" t="s">
        <v>24</v>
      </c>
      <c r="AW31" s="5">
        <v>507.0749999999997</v>
      </c>
      <c r="AX31" s="3" t="s">
        <v>24</v>
      </c>
      <c r="AY31" s="3" t="s">
        <v>24</v>
      </c>
      <c r="AZ31" s="3" t="s">
        <v>24</v>
      </c>
      <c r="BA31" s="3" t="s">
        <v>24</v>
      </c>
      <c r="BB31" s="3" t="s">
        <v>24</v>
      </c>
      <c r="BC31" s="3" t="s">
        <v>24</v>
      </c>
      <c r="BD31" s="3" t="s">
        <v>24</v>
      </c>
      <c r="BE31" s="3" t="s">
        <v>24</v>
      </c>
      <c r="BF31" s="3" t="s">
        <v>24</v>
      </c>
      <c r="BG31" s="3" t="s">
        <v>24</v>
      </c>
      <c r="BH31" s="3" t="s">
        <v>24</v>
      </c>
      <c r="BI31" s="3" t="s">
        <v>24</v>
      </c>
      <c r="BJ31" s="3" t="s">
        <v>24</v>
      </c>
      <c r="BK31" s="3" t="s">
        <v>24</v>
      </c>
      <c r="BL31" s="3" t="s">
        <v>24</v>
      </c>
      <c r="BM31" s="3" t="s">
        <v>24</v>
      </c>
      <c r="BN31" s="3" t="s">
        <v>24</v>
      </c>
      <c r="BO31" s="3" t="s">
        <v>24</v>
      </c>
      <c r="BP31" s="3" t="s">
        <v>24</v>
      </c>
      <c r="BQ31" s="3" t="s">
        <v>24</v>
      </c>
    </row>
    <row r="32" spans="1:69" ht="18.95" customHeight="1" x14ac:dyDescent="0.2">
      <c r="A32" s="3" t="s">
        <v>79</v>
      </c>
      <c r="B32" s="4" t="s">
        <v>80</v>
      </c>
      <c r="C32" s="5">
        <v>155.60299999999995</v>
      </c>
      <c r="D32" s="5">
        <v>27.156999999999996</v>
      </c>
      <c r="E32" s="3" t="s">
        <v>24</v>
      </c>
      <c r="F32" s="3" t="s">
        <v>24</v>
      </c>
      <c r="G32" s="5">
        <v>95.905000000000015</v>
      </c>
      <c r="H32" s="3" t="s">
        <v>24</v>
      </c>
      <c r="I32" s="3" t="s">
        <v>24</v>
      </c>
      <c r="J32" s="3" t="s">
        <v>24</v>
      </c>
      <c r="K32" s="3" t="s">
        <v>24</v>
      </c>
      <c r="L32" s="3" t="s">
        <v>24</v>
      </c>
      <c r="M32" s="3" t="s">
        <v>24</v>
      </c>
      <c r="N32" s="3" t="s">
        <v>24</v>
      </c>
      <c r="O32" s="3" t="s">
        <v>24</v>
      </c>
      <c r="P32" s="3" t="s">
        <v>24</v>
      </c>
      <c r="Q32" s="3" t="s">
        <v>24</v>
      </c>
      <c r="R32" s="3" t="s">
        <v>24</v>
      </c>
      <c r="S32" s="3" t="s">
        <v>24</v>
      </c>
      <c r="T32" s="3" t="s">
        <v>24</v>
      </c>
      <c r="U32" s="3" t="s">
        <v>24</v>
      </c>
      <c r="V32" s="3" t="s">
        <v>24</v>
      </c>
      <c r="W32" s="3" t="s">
        <v>24</v>
      </c>
      <c r="X32" s="3" t="s">
        <v>24</v>
      </c>
      <c r="Y32" s="3" t="s">
        <v>24</v>
      </c>
      <c r="Z32" s="3" t="s">
        <v>24</v>
      </c>
      <c r="AA32" s="3" t="s">
        <v>24</v>
      </c>
      <c r="AB32" s="3" t="s">
        <v>24</v>
      </c>
      <c r="AC32" s="3" t="s">
        <v>24</v>
      </c>
      <c r="AD32" s="3" t="s">
        <v>24</v>
      </c>
      <c r="AE32" s="3" t="s">
        <v>24</v>
      </c>
      <c r="AF32" s="3" t="s">
        <v>24</v>
      </c>
      <c r="AG32" s="3" t="s">
        <v>24</v>
      </c>
      <c r="AH32" s="3" t="s">
        <v>24</v>
      </c>
      <c r="AI32" s="3" t="s">
        <v>24</v>
      </c>
      <c r="AJ32" s="3" t="s">
        <v>24</v>
      </c>
      <c r="AK32" s="3" t="s">
        <v>24</v>
      </c>
      <c r="AL32" s="3" t="s">
        <v>24</v>
      </c>
      <c r="AM32" s="3" t="s">
        <v>24</v>
      </c>
      <c r="AN32" s="3" t="s">
        <v>24</v>
      </c>
      <c r="AO32" s="3" t="s">
        <v>24</v>
      </c>
      <c r="AP32" s="3" t="s">
        <v>24</v>
      </c>
      <c r="AQ32" s="3" t="s">
        <v>24</v>
      </c>
      <c r="AR32" s="3" t="s">
        <v>24</v>
      </c>
      <c r="AS32" s="3" t="s">
        <v>24</v>
      </c>
      <c r="AT32" s="5">
        <v>119.43200000000002</v>
      </c>
      <c r="AU32" s="5">
        <v>9.0139999999999993</v>
      </c>
      <c r="AV32" s="3" t="s">
        <v>24</v>
      </c>
      <c r="AW32" s="5">
        <v>420.76000000000005</v>
      </c>
      <c r="AX32" s="5">
        <v>50.099000000000018</v>
      </c>
      <c r="AY32" s="3" t="s">
        <v>24</v>
      </c>
      <c r="AZ32" s="3" t="s">
        <v>24</v>
      </c>
      <c r="BA32" s="3" t="s">
        <v>24</v>
      </c>
      <c r="BB32" s="3" t="s">
        <v>24</v>
      </c>
      <c r="BC32" s="3" t="s">
        <v>24</v>
      </c>
      <c r="BD32" s="3" t="s">
        <v>24</v>
      </c>
      <c r="BE32" s="3" t="s">
        <v>24</v>
      </c>
      <c r="BF32" s="3" t="s">
        <v>24</v>
      </c>
      <c r="BG32" s="3" t="s">
        <v>24</v>
      </c>
      <c r="BH32" s="3" t="s">
        <v>24</v>
      </c>
      <c r="BI32" s="3" t="s">
        <v>24</v>
      </c>
      <c r="BJ32" s="3" t="s">
        <v>24</v>
      </c>
      <c r="BK32" s="3" t="s">
        <v>24</v>
      </c>
      <c r="BL32" s="3" t="s">
        <v>24</v>
      </c>
      <c r="BM32" s="3" t="s">
        <v>24</v>
      </c>
      <c r="BN32" s="3" t="s">
        <v>24</v>
      </c>
      <c r="BO32" s="3" t="s">
        <v>24</v>
      </c>
      <c r="BP32" s="3" t="s">
        <v>24</v>
      </c>
      <c r="BQ32" s="3" t="s">
        <v>24</v>
      </c>
    </row>
    <row r="33" spans="1:69" ht="18.95" customHeight="1" x14ac:dyDescent="0.2">
      <c r="A33" s="3" t="s">
        <v>81</v>
      </c>
      <c r="B33" s="4" t="s">
        <v>82</v>
      </c>
      <c r="C33" s="5">
        <v>265.35899999999998</v>
      </c>
      <c r="D33" s="5">
        <v>46.546000000000006</v>
      </c>
      <c r="E33" s="5">
        <v>11.74</v>
      </c>
      <c r="F33" s="3" t="s">
        <v>24</v>
      </c>
      <c r="G33" s="5">
        <v>150.81150000000002</v>
      </c>
      <c r="H33" s="5">
        <v>11.74</v>
      </c>
      <c r="I33" s="3" t="s">
        <v>24</v>
      </c>
      <c r="J33" s="3" t="s">
        <v>24</v>
      </c>
      <c r="K33" s="3" t="s">
        <v>24</v>
      </c>
      <c r="L33" s="3" t="s">
        <v>24</v>
      </c>
      <c r="M33" s="3" t="s">
        <v>24</v>
      </c>
      <c r="N33" s="3" t="s">
        <v>24</v>
      </c>
      <c r="O33" s="3" t="s">
        <v>24</v>
      </c>
      <c r="P33" s="3" t="s">
        <v>24</v>
      </c>
      <c r="Q33" s="3" t="s">
        <v>24</v>
      </c>
      <c r="R33" s="3" t="s">
        <v>24</v>
      </c>
      <c r="S33" s="3" t="s">
        <v>24</v>
      </c>
      <c r="T33" s="3" t="s">
        <v>24</v>
      </c>
      <c r="U33" s="3" t="s">
        <v>24</v>
      </c>
      <c r="V33" s="3" t="s">
        <v>24</v>
      </c>
      <c r="W33" s="3" t="s">
        <v>24</v>
      </c>
      <c r="X33" s="3" t="s">
        <v>24</v>
      </c>
      <c r="Y33" s="3" t="s">
        <v>24</v>
      </c>
      <c r="Z33" s="3" t="s">
        <v>24</v>
      </c>
      <c r="AA33" s="3" t="s">
        <v>24</v>
      </c>
      <c r="AB33" s="3" t="s">
        <v>24</v>
      </c>
      <c r="AC33" s="3" t="s">
        <v>24</v>
      </c>
      <c r="AD33" s="3" t="s">
        <v>24</v>
      </c>
      <c r="AE33" s="3" t="s">
        <v>24</v>
      </c>
      <c r="AF33" s="3" t="s">
        <v>24</v>
      </c>
      <c r="AG33" s="3" t="s">
        <v>24</v>
      </c>
      <c r="AH33" s="5">
        <v>28.567999999999998</v>
      </c>
      <c r="AI33" s="3" t="s">
        <v>24</v>
      </c>
      <c r="AJ33" s="3" t="s">
        <v>24</v>
      </c>
      <c r="AK33" s="5">
        <v>28.567999999999998</v>
      </c>
      <c r="AL33" s="3" t="s">
        <v>24</v>
      </c>
      <c r="AM33" s="3" t="s">
        <v>24</v>
      </c>
      <c r="AN33" s="3" t="s">
        <v>24</v>
      </c>
      <c r="AO33" s="3" t="s">
        <v>24</v>
      </c>
      <c r="AP33" s="3" t="s">
        <v>24</v>
      </c>
      <c r="AQ33" s="3" t="s">
        <v>24</v>
      </c>
      <c r="AR33" s="3" t="s">
        <v>24</v>
      </c>
      <c r="AS33" s="3" t="s">
        <v>24</v>
      </c>
      <c r="AT33" s="5">
        <v>173.00000000000003</v>
      </c>
      <c r="AU33" s="5">
        <v>0.25</v>
      </c>
      <c r="AV33" s="3" t="s">
        <v>24</v>
      </c>
      <c r="AW33" s="5">
        <v>415.99899999999985</v>
      </c>
      <c r="AX33" s="5">
        <v>0.75</v>
      </c>
      <c r="AY33" s="3" t="s">
        <v>24</v>
      </c>
      <c r="AZ33" s="5">
        <v>5.2549999999999999</v>
      </c>
      <c r="BA33" s="3" t="s">
        <v>24</v>
      </c>
      <c r="BB33" s="3" t="s">
        <v>24</v>
      </c>
      <c r="BC33" s="5">
        <v>10.51</v>
      </c>
      <c r="BD33" s="3" t="s">
        <v>24</v>
      </c>
      <c r="BE33" s="3" t="s">
        <v>24</v>
      </c>
      <c r="BF33" s="3" t="s">
        <v>24</v>
      </c>
      <c r="BG33" s="3" t="s">
        <v>24</v>
      </c>
      <c r="BH33" s="3" t="s">
        <v>24</v>
      </c>
      <c r="BI33" s="3" t="s">
        <v>24</v>
      </c>
      <c r="BJ33" s="3" t="s">
        <v>24</v>
      </c>
      <c r="BK33" s="3" t="s">
        <v>24</v>
      </c>
      <c r="BL33" s="3" t="s">
        <v>24</v>
      </c>
      <c r="BM33" s="3" t="s">
        <v>24</v>
      </c>
      <c r="BN33" s="3" t="s">
        <v>24</v>
      </c>
      <c r="BO33" s="3" t="s">
        <v>24</v>
      </c>
      <c r="BP33" s="3" t="s">
        <v>24</v>
      </c>
      <c r="BQ33" s="3" t="s">
        <v>24</v>
      </c>
    </row>
    <row r="34" spans="1:69" ht="18.95" customHeight="1" x14ac:dyDescent="0.2">
      <c r="A34" s="3" t="s">
        <v>83</v>
      </c>
      <c r="B34" s="4" t="s">
        <v>84</v>
      </c>
      <c r="C34" s="5">
        <v>214.12400000000005</v>
      </c>
      <c r="D34" s="5">
        <v>52.757999999999996</v>
      </c>
      <c r="E34" s="5">
        <v>0.52</v>
      </c>
      <c r="F34" s="3" t="s">
        <v>24</v>
      </c>
      <c r="G34" s="5">
        <v>192.17399999999995</v>
      </c>
      <c r="H34" s="5">
        <v>1.56</v>
      </c>
      <c r="I34" s="3" t="s">
        <v>24</v>
      </c>
      <c r="J34" s="3" t="s">
        <v>24</v>
      </c>
      <c r="K34" s="3" t="s">
        <v>24</v>
      </c>
      <c r="L34" s="3" t="s">
        <v>24</v>
      </c>
      <c r="M34" s="3" t="s">
        <v>24</v>
      </c>
      <c r="N34" s="3" t="s">
        <v>24</v>
      </c>
      <c r="O34" s="3" t="s">
        <v>24</v>
      </c>
      <c r="P34" s="3" t="s">
        <v>24</v>
      </c>
      <c r="Q34" s="3" t="s">
        <v>24</v>
      </c>
      <c r="R34" s="3" t="s">
        <v>24</v>
      </c>
      <c r="S34" s="3" t="s">
        <v>24</v>
      </c>
      <c r="T34" s="3" t="s">
        <v>24</v>
      </c>
      <c r="U34" s="3" t="s">
        <v>24</v>
      </c>
      <c r="V34" s="3" t="s">
        <v>24</v>
      </c>
      <c r="W34" s="3" t="s">
        <v>24</v>
      </c>
      <c r="X34" s="3" t="s">
        <v>24</v>
      </c>
      <c r="Y34" s="3" t="s">
        <v>24</v>
      </c>
      <c r="Z34" s="3" t="s">
        <v>24</v>
      </c>
      <c r="AA34" s="3" t="s">
        <v>24</v>
      </c>
      <c r="AB34" s="3" t="s">
        <v>24</v>
      </c>
      <c r="AC34" s="3" t="s">
        <v>24</v>
      </c>
      <c r="AD34" s="3" t="s">
        <v>24</v>
      </c>
      <c r="AE34" s="3" t="s">
        <v>24</v>
      </c>
      <c r="AF34" s="3" t="s">
        <v>24</v>
      </c>
      <c r="AG34" s="3" t="s">
        <v>24</v>
      </c>
      <c r="AH34" s="3" t="s">
        <v>24</v>
      </c>
      <c r="AI34" s="3" t="s">
        <v>24</v>
      </c>
      <c r="AJ34" s="3" t="s">
        <v>24</v>
      </c>
      <c r="AK34" s="3" t="s">
        <v>24</v>
      </c>
      <c r="AL34" s="3" t="s">
        <v>24</v>
      </c>
      <c r="AM34" s="3" t="s">
        <v>24</v>
      </c>
      <c r="AN34" s="3" t="s">
        <v>24</v>
      </c>
      <c r="AO34" s="3" t="s">
        <v>24</v>
      </c>
      <c r="AP34" s="3" t="s">
        <v>24</v>
      </c>
      <c r="AQ34" s="3" t="s">
        <v>24</v>
      </c>
      <c r="AR34" s="3" t="s">
        <v>24</v>
      </c>
      <c r="AS34" s="3" t="s">
        <v>24</v>
      </c>
      <c r="AT34" s="5">
        <v>150.90599999999995</v>
      </c>
      <c r="AU34" s="5">
        <v>9.9400000000000013</v>
      </c>
      <c r="AV34" s="3" t="s">
        <v>24</v>
      </c>
      <c r="AW34" s="5">
        <v>515.60349999999983</v>
      </c>
      <c r="AX34" s="5">
        <v>29.59</v>
      </c>
      <c r="AY34" s="3" t="s">
        <v>24</v>
      </c>
      <c r="AZ34" s="3" t="s">
        <v>24</v>
      </c>
      <c r="BA34" s="3" t="s">
        <v>24</v>
      </c>
      <c r="BB34" s="3" t="s">
        <v>24</v>
      </c>
      <c r="BC34" s="3" t="s">
        <v>24</v>
      </c>
      <c r="BD34" s="3" t="s">
        <v>24</v>
      </c>
      <c r="BE34" s="3" t="s">
        <v>24</v>
      </c>
      <c r="BF34" s="3" t="s">
        <v>24</v>
      </c>
      <c r="BG34" s="3" t="s">
        <v>24</v>
      </c>
      <c r="BH34" s="3" t="s">
        <v>24</v>
      </c>
      <c r="BI34" s="3" t="s">
        <v>24</v>
      </c>
      <c r="BJ34" s="3" t="s">
        <v>24</v>
      </c>
      <c r="BK34" s="3" t="s">
        <v>24</v>
      </c>
      <c r="BL34" s="3" t="s">
        <v>24</v>
      </c>
      <c r="BM34" s="3" t="s">
        <v>24</v>
      </c>
      <c r="BN34" s="3" t="s">
        <v>24</v>
      </c>
      <c r="BO34" s="3" t="s">
        <v>24</v>
      </c>
      <c r="BP34" s="3" t="s">
        <v>24</v>
      </c>
      <c r="BQ34" s="3" t="s">
        <v>24</v>
      </c>
    </row>
    <row r="35" spans="1:69" ht="18.95" customHeight="1" x14ac:dyDescent="0.2">
      <c r="A35" s="3" t="s">
        <v>85</v>
      </c>
      <c r="B35" s="4" t="s">
        <v>86</v>
      </c>
      <c r="C35" s="5">
        <v>197.77800000000008</v>
      </c>
      <c r="D35" s="5">
        <v>158.40099999999993</v>
      </c>
      <c r="E35" s="3" t="s">
        <v>24</v>
      </c>
      <c r="F35" s="3" t="s">
        <v>24</v>
      </c>
      <c r="G35" s="5">
        <v>446.50099999999992</v>
      </c>
      <c r="H35" s="3" t="s">
        <v>24</v>
      </c>
      <c r="I35" s="3" t="s">
        <v>24</v>
      </c>
      <c r="J35" s="3" t="s">
        <v>24</v>
      </c>
      <c r="K35" s="3" t="s">
        <v>24</v>
      </c>
      <c r="L35" s="3" t="s">
        <v>24</v>
      </c>
      <c r="M35" s="3" t="s">
        <v>24</v>
      </c>
      <c r="N35" s="3" t="s">
        <v>24</v>
      </c>
      <c r="O35" s="3" t="s">
        <v>24</v>
      </c>
      <c r="P35" s="3" t="s">
        <v>24</v>
      </c>
      <c r="Q35" s="3" t="s">
        <v>24</v>
      </c>
      <c r="R35" s="3" t="s">
        <v>24</v>
      </c>
      <c r="S35" s="3" t="s">
        <v>24</v>
      </c>
      <c r="T35" s="3" t="s">
        <v>24</v>
      </c>
      <c r="U35" s="3" t="s">
        <v>24</v>
      </c>
      <c r="V35" s="3" t="s">
        <v>24</v>
      </c>
      <c r="W35" s="3" t="s">
        <v>24</v>
      </c>
      <c r="X35" s="3" t="s">
        <v>24</v>
      </c>
      <c r="Y35" s="3" t="s">
        <v>24</v>
      </c>
      <c r="Z35" s="3" t="s">
        <v>24</v>
      </c>
      <c r="AA35" s="3" t="s">
        <v>24</v>
      </c>
      <c r="AB35" s="3" t="s">
        <v>24</v>
      </c>
      <c r="AC35" s="3" t="s">
        <v>24</v>
      </c>
      <c r="AD35" s="3" t="s">
        <v>24</v>
      </c>
      <c r="AE35" s="3" t="s">
        <v>24</v>
      </c>
      <c r="AF35" s="3" t="s">
        <v>24</v>
      </c>
      <c r="AG35" s="3" t="s">
        <v>24</v>
      </c>
      <c r="AH35" s="3" t="s">
        <v>24</v>
      </c>
      <c r="AI35" s="3" t="s">
        <v>24</v>
      </c>
      <c r="AJ35" s="3" t="s">
        <v>24</v>
      </c>
      <c r="AK35" s="3" t="s">
        <v>24</v>
      </c>
      <c r="AL35" s="3" t="s">
        <v>24</v>
      </c>
      <c r="AM35" s="3" t="s">
        <v>24</v>
      </c>
      <c r="AN35" s="3" t="s">
        <v>24</v>
      </c>
      <c r="AO35" s="3" t="s">
        <v>24</v>
      </c>
      <c r="AP35" s="3" t="s">
        <v>24</v>
      </c>
      <c r="AQ35" s="3" t="s">
        <v>24</v>
      </c>
      <c r="AR35" s="3" t="s">
        <v>24</v>
      </c>
      <c r="AS35" s="3" t="s">
        <v>24</v>
      </c>
      <c r="AT35" s="5">
        <v>39.37700000000001</v>
      </c>
      <c r="AU35" s="3" t="s">
        <v>24</v>
      </c>
      <c r="AV35" s="3" t="s">
        <v>24</v>
      </c>
      <c r="AW35" s="5">
        <v>103.74200000000003</v>
      </c>
      <c r="AX35" s="3" t="s">
        <v>24</v>
      </c>
      <c r="AY35" s="3" t="s">
        <v>24</v>
      </c>
      <c r="AZ35" s="3" t="s">
        <v>24</v>
      </c>
      <c r="BA35" s="3" t="s">
        <v>24</v>
      </c>
      <c r="BB35" s="3" t="s">
        <v>24</v>
      </c>
      <c r="BC35" s="3" t="s">
        <v>24</v>
      </c>
      <c r="BD35" s="3" t="s">
        <v>24</v>
      </c>
      <c r="BE35" s="3" t="s">
        <v>24</v>
      </c>
      <c r="BF35" s="3" t="s">
        <v>24</v>
      </c>
      <c r="BG35" s="3" t="s">
        <v>24</v>
      </c>
      <c r="BH35" s="3" t="s">
        <v>24</v>
      </c>
      <c r="BI35" s="3" t="s">
        <v>24</v>
      </c>
      <c r="BJ35" s="3" t="s">
        <v>24</v>
      </c>
      <c r="BK35" s="3" t="s">
        <v>24</v>
      </c>
      <c r="BL35" s="3" t="s">
        <v>24</v>
      </c>
      <c r="BM35" s="3" t="s">
        <v>24</v>
      </c>
      <c r="BN35" s="3" t="s">
        <v>24</v>
      </c>
      <c r="BO35" s="3" t="s">
        <v>24</v>
      </c>
      <c r="BP35" s="3" t="s">
        <v>24</v>
      </c>
      <c r="BQ35" s="3" t="s">
        <v>24</v>
      </c>
    </row>
    <row r="36" spans="1:69" ht="18.95" customHeight="1" x14ac:dyDescent="0.2">
      <c r="A36" s="3" t="s">
        <v>87</v>
      </c>
      <c r="B36" s="4" t="s">
        <v>88</v>
      </c>
      <c r="C36" s="5">
        <v>140.58699999999999</v>
      </c>
      <c r="D36" s="5">
        <v>15.343</v>
      </c>
      <c r="E36" s="5">
        <v>7.0000000000000007E-2</v>
      </c>
      <c r="F36" s="3" t="s">
        <v>24</v>
      </c>
      <c r="G36" s="5">
        <v>27.988000000000003</v>
      </c>
      <c r="H36" s="5">
        <v>0.21</v>
      </c>
      <c r="I36" s="3" t="s">
        <v>24</v>
      </c>
      <c r="J36" s="3" t="s">
        <v>24</v>
      </c>
      <c r="K36" s="3" t="s">
        <v>24</v>
      </c>
      <c r="L36" s="3" t="s">
        <v>24</v>
      </c>
      <c r="M36" s="3" t="s">
        <v>24</v>
      </c>
      <c r="N36" s="3" t="s">
        <v>24</v>
      </c>
      <c r="O36" s="3" t="s">
        <v>24</v>
      </c>
      <c r="P36" s="5">
        <v>8.9440000000000008</v>
      </c>
      <c r="Q36" s="3" t="s">
        <v>24</v>
      </c>
      <c r="R36" s="3" t="s">
        <v>24</v>
      </c>
      <c r="S36" s="5">
        <v>19.900000000000002</v>
      </c>
      <c r="T36" s="3" t="s">
        <v>24</v>
      </c>
      <c r="U36" s="3" t="s">
        <v>24</v>
      </c>
      <c r="V36" s="3" t="s">
        <v>24</v>
      </c>
      <c r="W36" s="3" t="s">
        <v>24</v>
      </c>
      <c r="X36" s="3" t="s">
        <v>24</v>
      </c>
      <c r="Y36" s="3" t="s">
        <v>24</v>
      </c>
      <c r="Z36" s="3" t="s">
        <v>24</v>
      </c>
      <c r="AA36" s="3" t="s">
        <v>24</v>
      </c>
      <c r="AB36" s="3" t="s">
        <v>24</v>
      </c>
      <c r="AC36" s="3" t="s">
        <v>24</v>
      </c>
      <c r="AD36" s="3" t="s">
        <v>24</v>
      </c>
      <c r="AE36" s="3" t="s">
        <v>24</v>
      </c>
      <c r="AF36" s="3" t="s">
        <v>24</v>
      </c>
      <c r="AG36" s="3" t="s">
        <v>24</v>
      </c>
      <c r="AH36" s="3" t="s">
        <v>24</v>
      </c>
      <c r="AI36" s="3" t="s">
        <v>24</v>
      </c>
      <c r="AJ36" s="3" t="s">
        <v>24</v>
      </c>
      <c r="AK36" s="3" t="s">
        <v>24</v>
      </c>
      <c r="AL36" s="3" t="s">
        <v>24</v>
      </c>
      <c r="AM36" s="3" t="s">
        <v>24</v>
      </c>
      <c r="AN36" s="3" t="s">
        <v>24</v>
      </c>
      <c r="AO36" s="3" t="s">
        <v>24</v>
      </c>
      <c r="AP36" s="3" t="s">
        <v>24</v>
      </c>
      <c r="AQ36" s="3" t="s">
        <v>24</v>
      </c>
      <c r="AR36" s="3" t="s">
        <v>24</v>
      </c>
      <c r="AS36" s="3" t="s">
        <v>24</v>
      </c>
      <c r="AT36" s="5">
        <v>24.468999999999994</v>
      </c>
      <c r="AU36" s="5">
        <v>9.8000000000000007</v>
      </c>
      <c r="AV36" s="3" t="s">
        <v>24</v>
      </c>
      <c r="AW36" s="5">
        <v>37.114000000000004</v>
      </c>
      <c r="AX36" s="5">
        <v>9.8849999999999998</v>
      </c>
      <c r="AY36" s="3" t="s">
        <v>24</v>
      </c>
      <c r="AZ36" s="5">
        <v>75.444999999999993</v>
      </c>
      <c r="BA36" s="5">
        <v>6.516</v>
      </c>
      <c r="BB36" s="3" t="s">
        <v>24</v>
      </c>
      <c r="BC36" s="5">
        <v>320.47899999999998</v>
      </c>
      <c r="BD36" s="5">
        <v>19.576000000000001</v>
      </c>
      <c r="BE36" s="3" t="s">
        <v>24</v>
      </c>
      <c r="BF36" s="3" t="s">
        <v>24</v>
      </c>
      <c r="BG36" s="3" t="s">
        <v>24</v>
      </c>
      <c r="BH36" s="3" t="s">
        <v>24</v>
      </c>
      <c r="BI36" s="3" t="s">
        <v>24</v>
      </c>
      <c r="BJ36" s="3" t="s">
        <v>24</v>
      </c>
      <c r="BK36" s="3" t="s">
        <v>24</v>
      </c>
      <c r="BL36" s="3" t="s">
        <v>24</v>
      </c>
      <c r="BM36" s="3" t="s">
        <v>24</v>
      </c>
      <c r="BN36" s="3" t="s">
        <v>24</v>
      </c>
      <c r="BO36" s="3" t="s">
        <v>24</v>
      </c>
      <c r="BP36" s="3" t="s">
        <v>24</v>
      </c>
      <c r="BQ36" s="3" t="s">
        <v>24</v>
      </c>
    </row>
    <row r="37" spans="1:69" ht="18.95" customHeight="1" x14ac:dyDescent="0.2">
      <c r="A37" s="3" t="s">
        <v>89</v>
      </c>
      <c r="B37" s="4" t="s">
        <v>90</v>
      </c>
      <c r="C37" s="5">
        <v>469.60299999999995</v>
      </c>
      <c r="D37" s="5">
        <v>99.323999999999998</v>
      </c>
      <c r="E37" s="3" t="s">
        <v>24</v>
      </c>
      <c r="F37" s="3" t="s">
        <v>24</v>
      </c>
      <c r="G37" s="5">
        <v>302.60699999999997</v>
      </c>
      <c r="H37" s="3" t="s">
        <v>24</v>
      </c>
      <c r="I37" s="3" t="s">
        <v>24</v>
      </c>
      <c r="J37" s="3" t="s">
        <v>24</v>
      </c>
      <c r="K37" s="3" t="s">
        <v>24</v>
      </c>
      <c r="L37" s="3" t="s">
        <v>24</v>
      </c>
      <c r="M37" s="3" t="s">
        <v>24</v>
      </c>
      <c r="N37" s="3" t="s">
        <v>24</v>
      </c>
      <c r="O37" s="3" t="s">
        <v>24</v>
      </c>
      <c r="P37" s="3" t="s">
        <v>24</v>
      </c>
      <c r="Q37" s="3" t="s">
        <v>24</v>
      </c>
      <c r="R37" s="3" t="s">
        <v>24</v>
      </c>
      <c r="S37" s="3" t="s">
        <v>24</v>
      </c>
      <c r="T37" s="3" t="s">
        <v>24</v>
      </c>
      <c r="U37" s="3" t="s">
        <v>24</v>
      </c>
      <c r="V37" s="3" t="s">
        <v>24</v>
      </c>
      <c r="W37" s="3" t="s">
        <v>24</v>
      </c>
      <c r="X37" s="3" t="s">
        <v>24</v>
      </c>
      <c r="Y37" s="3" t="s">
        <v>24</v>
      </c>
      <c r="Z37" s="3" t="s">
        <v>24</v>
      </c>
      <c r="AA37" s="3" t="s">
        <v>24</v>
      </c>
      <c r="AB37" s="3" t="s">
        <v>24</v>
      </c>
      <c r="AC37" s="3" t="s">
        <v>24</v>
      </c>
      <c r="AD37" s="3" t="s">
        <v>24</v>
      </c>
      <c r="AE37" s="3" t="s">
        <v>24</v>
      </c>
      <c r="AF37" s="3" t="s">
        <v>24</v>
      </c>
      <c r="AG37" s="3" t="s">
        <v>24</v>
      </c>
      <c r="AH37" s="3" t="s">
        <v>24</v>
      </c>
      <c r="AI37" s="3" t="s">
        <v>24</v>
      </c>
      <c r="AJ37" s="3" t="s">
        <v>24</v>
      </c>
      <c r="AK37" s="3" t="s">
        <v>24</v>
      </c>
      <c r="AL37" s="3" t="s">
        <v>24</v>
      </c>
      <c r="AM37" s="3" t="s">
        <v>24</v>
      </c>
      <c r="AN37" s="3" t="s">
        <v>24</v>
      </c>
      <c r="AO37" s="3" t="s">
        <v>24</v>
      </c>
      <c r="AP37" s="3" t="s">
        <v>24</v>
      </c>
      <c r="AQ37" s="3" t="s">
        <v>24</v>
      </c>
      <c r="AR37" s="3" t="s">
        <v>24</v>
      </c>
      <c r="AS37" s="3" t="s">
        <v>24</v>
      </c>
      <c r="AT37" s="5">
        <v>350.59799999999984</v>
      </c>
      <c r="AU37" s="5">
        <v>19.680999999999997</v>
      </c>
      <c r="AV37" s="3" t="s">
        <v>24</v>
      </c>
      <c r="AW37" s="5">
        <v>578.06499999999971</v>
      </c>
      <c r="AX37" s="5">
        <v>34.176000000000002</v>
      </c>
      <c r="AY37" s="3" t="s">
        <v>24</v>
      </c>
      <c r="AZ37" s="3" t="s">
        <v>24</v>
      </c>
      <c r="BA37" s="3" t="s">
        <v>24</v>
      </c>
      <c r="BB37" s="3" t="s">
        <v>24</v>
      </c>
      <c r="BC37" s="3" t="s">
        <v>24</v>
      </c>
      <c r="BD37" s="3" t="s">
        <v>24</v>
      </c>
      <c r="BE37" s="3" t="s">
        <v>24</v>
      </c>
      <c r="BF37" s="3" t="s">
        <v>24</v>
      </c>
      <c r="BG37" s="3" t="s">
        <v>24</v>
      </c>
      <c r="BH37" s="3" t="s">
        <v>24</v>
      </c>
      <c r="BI37" s="3" t="s">
        <v>24</v>
      </c>
      <c r="BJ37" s="3" t="s">
        <v>24</v>
      </c>
      <c r="BK37" s="3" t="s">
        <v>24</v>
      </c>
      <c r="BL37" s="3" t="s">
        <v>24</v>
      </c>
      <c r="BM37" s="3" t="s">
        <v>24</v>
      </c>
      <c r="BN37" s="3" t="s">
        <v>24</v>
      </c>
      <c r="BO37" s="3" t="s">
        <v>24</v>
      </c>
      <c r="BP37" s="3" t="s">
        <v>24</v>
      </c>
      <c r="BQ37" s="3" t="s">
        <v>24</v>
      </c>
    </row>
    <row r="38" spans="1:69" ht="18.95" customHeight="1" x14ac:dyDescent="0.2">
      <c r="A38" s="3" t="s">
        <v>91</v>
      </c>
      <c r="B38" s="4" t="s">
        <v>92</v>
      </c>
      <c r="C38" s="5">
        <v>407.30500000000001</v>
      </c>
      <c r="D38" s="5">
        <v>85.194000000000003</v>
      </c>
      <c r="E38" s="3" t="s">
        <v>24</v>
      </c>
      <c r="F38" s="3" t="s">
        <v>24</v>
      </c>
      <c r="G38" s="5">
        <v>206.54600000000005</v>
      </c>
      <c r="H38" s="3" t="s">
        <v>24</v>
      </c>
      <c r="I38" s="3" t="s">
        <v>24</v>
      </c>
      <c r="J38" s="3" t="s">
        <v>24</v>
      </c>
      <c r="K38" s="3" t="s">
        <v>24</v>
      </c>
      <c r="L38" s="3" t="s">
        <v>24</v>
      </c>
      <c r="M38" s="3" t="s">
        <v>24</v>
      </c>
      <c r="N38" s="3" t="s">
        <v>24</v>
      </c>
      <c r="O38" s="3" t="s">
        <v>24</v>
      </c>
      <c r="P38" s="3" t="s">
        <v>24</v>
      </c>
      <c r="Q38" s="3" t="s">
        <v>24</v>
      </c>
      <c r="R38" s="3" t="s">
        <v>24</v>
      </c>
      <c r="S38" s="3" t="s">
        <v>24</v>
      </c>
      <c r="T38" s="3" t="s">
        <v>24</v>
      </c>
      <c r="U38" s="3" t="s">
        <v>24</v>
      </c>
      <c r="V38" s="5">
        <v>11.477</v>
      </c>
      <c r="W38" s="3" t="s">
        <v>24</v>
      </c>
      <c r="X38" s="3" t="s">
        <v>24</v>
      </c>
      <c r="Y38" s="5">
        <v>11.477</v>
      </c>
      <c r="Z38" s="3" t="s">
        <v>24</v>
      </c>
      <c r="AA38" s="3" t="s">
        <v>24</v>
      </c>
      <c r="AB38" s="5">
        <v>5.6669999999999998</v>
      </c>
      <c r="AC38" s="3" t="s">
        <v>24</v>
      </c>
      <c r="AD38" s="3" t="s">
        <v>24</v>
      </c>
      <c r="AE38" s="5">
        <v>5.6669999999999998</v>
      </c>
      <c r="AF38" s="3" t="s">
        <v>24</v>
      </c>
      <c r="AG38" s="3" t="s">
        <v>24</v>
      </c>
      <c r="AH38" s="3" t="s">
        <v>24</v>
      </c>
      <c r="AI38" s="3" t="s">
        <v>24</v>
      </c>
      <c r="AJ38" s="3" t="s">
        <v>24</v>
      </c>
      <c r="AK38" s="3" t="s">
        <v>24</v>
      </c>
      <c r="AL38" s="3" t="s">
        <v>24</v>
      </c>
      <c r="AM38" s="3" t="s">
        <v>24</v>
      </c>
      <c r="AN38" s="3" t="s">
        <v>24</v>
      </c>
      <c r="AO38" s="3" t="s">
        <v>24</v>
      </c>
      <c r="AP38" s="3" t="s">
        <v>24</v>
      </c>
      <c r="AQ38" s="3" t="s">
        <v>24</v>
      </c>
      <c r="AR38" s="3" t="s">
        <v>24</v>
      </c>
      <c r="AS38" s="3" t="s">
        <v>24</v>
      </c>
      <c r="AT38" s="5">
        <v>304.96699999999998</v>
      </c>
      <c r="AU38" s="3" t="s">
        <v>24</v>
      </c>
      <c r="AV38" s="3" t="s">
        <v>24</v>
      </c>
      <c r="AW38" s="5">
        <v>544.52900000000034</v>
      </c>
      <c r="AX38" s="3" t="s">
        <v>24</v>
      </c>
      <c r="AY38" s="3" t="s">
        <v>24</v>
      </c>
      <c r="AZ38" s="3" t="s">
        <v>24</v>
      </c>
      <c r="BA38" s="3" t="s">
        <v>24</v>
      </c>
      <c r="BB38" s="3" t="s">
        <v>24</v>
      </c>
      <c r="BC38" s="3" t="s">
        <v>24</v>
      </c>
      <c r="BD38" s="3" t="s">
        <v>24</v>
      </c>
      <c r="BE38" s="3" t="s">
        <v>24</v>
      </c>
      <c r="BF38" s="3" t="s">
        <v>24</v>
      </c>
      <c r="BG38" s="3" t="s">
        <v>24</v>
      </c>
      <c r="BH38" s="3" t="s">
        <v>24</v>
      </c>
      <c r="BI38" s="3" t="s">
        <v>24</v>
      </c>
      <c r="BJ38" s="3" t="s">
        <v>24</v>
      </c>
      <c r="BK38" s="3" t="s">
        <v>24</v>
      </c>
      <c r="BL38" s="3" t="s">
        <v>24</v>
      </c>
      <c r="BM38" s="3" t="s">
        <v>24</v>
      </c>
      <c r="BN38" s="3" t="s">
        <v>24</v>
      </c>
      <c r="BO38" s="3" t="s">
        <v>24</v>
      </c>
      <c r="BP38" s="3" t="s">
        <v>24</v>
      </c>
      <c r="BQ38" s="3" t="s">
        <v>24</v>
      </c>
    </row>
    <row r="39" spans="1:69" ht="18.95" customHeight="1" x14ac:dyDescent="0.2">
      <c r="A39" s="3" t="s">
        <v>93</v>
      </c>
      <c r="B39" s="4" t="s">
        <v>94</v>
      </c>
      <c r="C39" s="5">
        <v>455.27699999999993</v>
      </c>
      <c r="D39" s="5">
        <v>8.4920000000000009</v>
      </c>
      <c r="E39" s="5">
        <v>0.55300000000000005</v>
      </c>
      <c r="F39" s="3" t="s">
        <v>24</v>
      </c>
      <c r="G39" s="5">
        <v>21.085999999999999</v>
      </c>
      <c r="H39" s="5">
        <v>0.55300000000000005</v>
      </c>
      <c r="I39" s="3" t="s">
        <v>24</v>
      </c>
      <c r="J39" s="3" t="s">
        <v>24</v>
      </c>
      <c r="K39" s="3" t="s">
        <v>24</v>
      </c>
      <c r="L39" s="3" t="s">
        <v>24</v>
      </c>
      <c r="M39" s="3" t="s">
        <v>24</v>
      </c>
      <c r="N39" s="3" t="s">
        <v>24</v>
      </c>
      <c r="O39" s="3" t="s">
        <v>24</v>
      </c>
      <c r="P39" s="3" t="s">
        <v>24</v>
      </c>
      <c r="Q39" s="3" t="s">
        <v>24</v>
      </c>
      <c r="R39" s="3" t="s">
        <v>24</v>
      </c>
      <c r="S39" s="3" t="s">
        <v>24</v>
      </c>
      <c r="T39" s="3" t="s">
        <v>24</v>
      </c>
      <c r="U39" s="3" t="s">
        <v>24</v>
      </c>
      <c r="V39" s="3" t="s">
        <v>24</v>
      </c>
      <c r="W39" s="3" t="s">
        <v>24</v>
      </c>
      <c r="X39" s="3" t="s">
        <v>24</v>
      </c>
      <c r="Y39" s="3" t="s">
        <v>24</v>
      </c>
      <c r="Z39" s="3" t="s">
        <v>24</v>
      </c>
      <c r="AA39" s="3" t="s">
        <v>24</v>
      </c>
      <c r="AB39" s="3" t="s">
        <v>24</v>
      </c>
      <c r="AC39" s="3" t="s">
        <v>24</v>
      </c>
      <c r="AD39" s="3" t="s">
        <v>24</v>
      </c>
      <c r="AE39" s="3" t="s">
        <v>24</v>
      </c>
      <c r="AF39" s="3" t="s">
        <v>24</v>
      </c>
      <c r="AG39" s="3" t="s">
        <v>24</v>
      </c>
      <c r="AH39" s="3" t="s">
        <v>24</v>
      </c>
      <c r="AI39" s="3" t="s">
        <v>24</v>
      </c>
      <c r="AJ39" s="3" t="s">
        <v>24</v>
      </c>
      <c r="AK39" s="3" t="s">
        <v>24</v>
      </c>
      <c r="AL39" s="3" t="s">
        <v>24</v>
      </c>
      <c r="AM39" s="3" t="s">
        <v>24</v>
      </c>
      <c r="AN39" s="3" t="s">
        <v>24</v>
      </c>
      <c r="AO39" s="3" t="s">
        <v>24</v>
      </c>
      <c r="AP39" s="3" t="s">
        <v>24</v>
      </c>
      <c r="AQ39" s="3" t="s">
        <v>24</v>
      </c>
      <c r="AR39" s="3" t="s">
        <v>24</v>
      </c>
      <c r="AS39" s="3" t="s">
        <v>24</v>
      </c>
      <c r="AT39" s="5">
        <v>391.36699999999973</v>
      </c>
      <c r="AU39" s="5">
        <v>54.864999999999995</v>
      </c>
      <c r="AV39" s="3" t="s">
        <v>24</v>
      </c>
      <c r="AW39" s="5">
        <v>638.27800000000002</v>
      </c>
      <c r="AX39" s="5">
        <v>60.999999999999993</v>
      </c>
      <c r="AY39" s="3" t="s">
        <v>24</v>
      </c>
      <c r="AZ39" s="3" t="s">
        <v>24</v>
      </c>
      <c r="BA39" s="3" t="s">
        <v>24</v>
      </c>
      <c r="BB39" s="3" t="s">
        <v>24</v>
      </c>
      <c r="BC39" s="3" t="s">
        <v>24</v>
      </c>
      <c r="BD39" s="3" t="s">
        <v>24</v>
      </c>
      <c r="BE39" s="3" t="s">
        <v>24</v>
      </c>
      <c r="BF39" s="3" t="s">
        <v>24</v>
      </c>
      <c r="BG39" s="3" t="s">
        <v>24</v>
      </c>
      <c r="BH39" s="3" t="s">
        <v>24</v>
      </c>
      <c r="BI39" s="3" t="s">
        <v>24</v>
      </c>
      <c r="BJ39" s="3" t="s">
        <v>24</v>
      </c>
      <c r="BK39" s="3" t="s">
        <v>24</v>
      </c>
      <c r="BL39" s="3" t="s">
        <v>24</v>
      </c>
      <c r="BM39" s="3" t="s">
        <v>24</v>
      </c>
      <c r="BN39" s="3" t="s">
        <v>24</v>
      </c>
      <c r="BO39" s="3" t="s">
        <v>24</v>
      </c>
      <c r="BP39" s="3" t="s">
        <v>24</v>
      </c>
      <c r="BQ39" s="3" t="s">
        <v>24</v>
      </c>
    </row>
    <row r="40" spans="1:69" ht="18.95" customHeight="1" x14ac:dyDescent="0.2">
      <c r="A40" s="3" t="s">
        <v>95</v>
      </c>
      <c r="B40" s="4" t="s">
        <v>96</v>
      </c>
      <c r="C40" s="5">
        <v>495.29799999999983</v>
      </c>
      <c r="D40" s="5">
        <v>5.6470000000000002</v>
      </c>
      <c r="E40" s="3" t="s">
        <v>24</v>
      </c>
      <c r="F40" s="3" t="s">
        <v>24</v>
      </c>
      <c r="G40" s="5">
        <v>17.315999999999999</v>
      </c>
      <c r="H40" s="3" t="s">
        <v>24</v>
      </c>
      <c r="I40" s="3" t="s">
        <v>24</v>
      </c>
      <c r="J40" s="3" t="s">
        <v>24</v>
      </c>
      <c r="K40" s="3" t="s">
        <v>24</v>
      </c>
      <c r="L40" s="3" t="s">
        <v>24</v>
      </c>
      <c r="M40" s="3" t="s">
        <v>24</v>
      </c>
      <c r="N40" s="3" t="s">
        <v>24</v>
      </c>
      <c r="O40" s="3" t="s">
        <v>24</v>
      </c>
      <c r="P40" s="5">
        <v>2.7</v>
      </c>
      <c r="Q40" s="3" t="s">
        <v>24</v>
      </c>
      <c r="R40" s="3" t="s">
        <v>24</v>
      </c>
      <c r="S40" s="5">
        <v>2.7</v>
      </c>
      <c r="T40" s="3" t="s">
        <v>24</v>
      </c>
      <c r="U40" s="3" t="s">
        <v>24</v>
      </c>
      <c r="V40" s="5">
        <v>14.030000000000001</v>
      </c>
      <c r="W40" s="3" t="s">
        <v>24</v>
      </c>
      <c r="X40" s="3" t="s">
        <v>24</v>
      </c>
      <c r="Y40" s="5">
        <v>14.030000000000001</v>
      </c>
      <c r="Z40" s="3" t="s">
        <v>24</v>
      </c>
      <c r="AA40" s="3" t="s">
        <v>24</v>
      </c>
      <c r="AB40" s="3" t="s">
        <v>24</v>
      </c>
      <c r="AC40" s="3" t="s">
        <v>24</v>
      </c>
      <c r="AD40" s="3" t="s">
        <v>24</v>
      </c>
      <c r="AE40" s="3" t="s">
        <v>24</v>
      </c>
      <c r="AF40" s="3" t="s">
        <v>24</v>
      </c>
      <c r="AG40" s="3" t="s">
        <v>24</v>
      </c>
      <c r="AH40" s="3" t="s">
        <v>24</v>
      </c>
      <c r="AI40" s="3" t="s">
        <v>24</v>
      </c>
      <c r="AJ40" s="3" t="s">
        <v>24</v>
      </c>
      <c r="AK40" s="3" t="s">
        <v>24</v>
      </c>
      <c r="AL40" s="3" t="s">
        <v>24</v>
      </c>
      <c r="AM40" s="3" t="s">
        <v>24</v>
      </c>
      <c r="AN40" s="3" t="s">
        <v>24</v>
      </c>
      <c r="AO40" s="3" t="s">
        <v>24</v>
      </c>
      <c r="AP40" s="3" t="s">
        <v>24</v>
      </c>
      <c r="AQ40" s="3" t="s">
        <v>24</v>
      </c>
      <c r="AR40" s="3" t="s">
        <v>24</v>
      </c>
      <c r="AS40" s="3" t="s">
        <v>24</v>
      </c>
      <c r="AT40" s="5">
        <v>472.92099999999988</v>
      </c>
      <c r="AU40" s="3" t="s">
        <v>24</v>
      </c>
      <c r="AV40" s="3" t="s">
        <v>24</v>
      </c>
      <c r="AW40" s="5">
        <v>641.07400000000018</v>
      </c>
      <c r="AX40" s="3" t="s">
        <v>24</v>
      </c>
      <c r="AY40" s="3" t="s">
        <v>24</v>
      </c>
      <c r="AZ40" s="3" t="s">
        <v>24</v>
      </c>
      <c r="BA40" s="3" t="s">
        <v>24</v>
      </c>
      <c r="BB40" s="3" t="s">
        <v>24</v>
      </c>
      <c r="BC40" s="3" t="s">
        <v>24</v>
      </c>
      <c r="BD40" s="3" t="s">
        <v>24</v>
      </c>
      <c r="BE40" s="3" t="s">
        <v>24</v>
      </c>
      <c r="BF40" s="3" t="s">
        <v>24</v>
      </c>
      <c r="BG40" s="3" t="s">
        <v>24</v>
      </c>
      <c r="BH40" s="3" t="s">
        <v>24</v>
      </c>
      <c r="BI40" s="3" t="s">
        <v>24</v>
      </c>
      <c r="BJ40" s="3" t="s">
        <v>24</v>
      </c>
      <c r="BK40" s="3" t="s">
        <v>24</v>
      </c>
      <c r="BL40" s="3" t="s">
        <v>24</v>
      </c>
      <c r="BM40" s="3" t="s">
        <v>24</v>
      </c>
      <c r="BN40" s="3" t="s">
        <v>24</v>
      </c>
      <c r="BO40" s="3" t="s">
        <v>24</v>
      </c>
      <c r="BP40" s="3" t="s">
        <v>24</v>
      </c>
      <c r="BQ40" s="3" t="s">
        <v>24</v>
      </c>
    </row>
    <row r="41" spans="1:69" ht="18.95" customHeight="1" x14ac:dyDescent="0.2">
      <c r="A41" s="3" t="s">
        <v>97</v>
      </c>
      <c r="B41" s="4" t="s">
        <v>98</v>
      </c>
      <c r="C41" s="5">
        <v>423.22700000000003</v>
      </c>
      <c r="D41" s="5">
        <v>50.19</v>
      </c>
      <c r="E41" s="5">
        <v>15.049999999999999</v>
      </c>
      <c r="F41" s="3" t="s">
        <v>24</v>
      </c>
      <c r="G41" s="5">
        <v>194.80399999999992</v>
      </c>
      <c r="H41" s="5">
        <v>61.5</v>
      </c>
      <c r="I41" s="3" t="s">
        <v>24</v>
      </c>
      <c r="J41" s="3" t="s">
        <v>24</v>
      </c>
      <c r="K41" s="3" t="s">
        <v>24</v>
      </c>
      <c r="L41" s="3" t="s">
        <v>24</v>
      </c>
      <c r="M41" s="3" t="s">
        <v>24</v>
      </c>
      <c r="N41" s="3" t="s">
        <v>24</v>
      </c>
      <c r="O41" s="3" t="s">
        <v>24</v>
      </c>
      <c r="P41" s="3" t="s">
        <v>24</v>
      </c>
      <c r="Q41" s="3" t="s">
        <v>24</v>
      </c>
      <c r="R41" s="3" t="s">
        <v>24</v>
      </c>
      <c r="S41" s="3" t="s">
        <v>24</v>
      </c>
      <c r="T41" s="3" t="s">
        <v>24</v>
      </c>
      <c r="U41" s="3" t="s">
        <v>24</v>
      </c>
      <c r="V41" s="3" t="s">
        <v>24</v>
      </c>
      <c r="W41" s="3" t="s">
        <v>24</v>
      </c>
      <c r="X41" s="3" t="s">
        <v>24</v>
      </c>
      <c r="Y41" s="3" t="s">
        <v>24</v>
      </c>
      <c r="Z41" s="3" t="s">
        <v>24</v>
      </c>
      <c r="AA41" s="3" t="s">
        <v>24</v>
      </c>
      <c r="AB41" s="3" t="s">
        <v>24</v>
      </c>
      <c r="AC41" s="3" t="s">
        <v>24</v>
      </c>
      <c r="AD41" s="3" t="s">
        <v>24</v>
      </c>
      <c r="AE41" s="3" t="s">
        <v>24</v>
      </c>
      <c r="AF41" s="3" t="s">
        <v>24</v>
      </c>
      <c r="AG41" s="3" t="s">
        <v>24</v>
      </c>
      <c r="AH41" s="3" t="s">
        <v>24</v>
      </c>
      <c r="AI41" s="3" t="s">
        <v>24</v>
      </c>
      <c r="AJ41" s="3" t="s">
        <v>24</v>
      </c>
      <c r="AK41" s="3" t="s">
        <v>24</v>
      </c>
      <c r="AL41" s="3" t="s">
        <v>24</v>
      </c>
      <c r="AM41" s="3" t="s">
        <v>24</v>
      </c>
      <c r="AN41" s="3" t="s">
        <v>24</v>
      </c>
      <c r="AO41" s="3" t="s">
        <v>24</v>
      </c>
      <c r="AP41" s="3" t="s">
        <v>24</v>
      </c>
      <c r="AQ41" s="3" t="s">
        <v>24</v>
      </c>
      <c r="AR41" s="3" t="s">
        <v>24</v>
      </c>
      <c r="AS41" s="3" t="s">
        <v>24</v>
      </c>
      <c r="AT41" s="5">
        <v>300.98099999999994</v>
      </c>
      <c r="AU41" s="5">
        <v>57.005999999999993</v>
      </c>
      <c r="AV41" s="3" t="s">
        <v>24</v>
      </c>
      <c r="AW41" s="5">
        <v>567.27499999999998</v>
      </c>
      <c r="AX41" s="5">
        <v>92.603999999999999</v>
      </c>
      <c r="AY41" s="3" t="s">
        <v>24</v>
      </c>
      <c r="AZ41" s="3" t="s">
        <v>24</v>
      </c>
      <c r="BA41" s="3" t="s">
        <v>24</v>
      </c>
      <c r="BB41" s="3" t="s">
        <v>24</v>
      </c>
      <c r="BC41" s="3" t="s">
        <v>24</v>
      </c>
      <c r="BD41" s="3" t="s">
        <v>24</v>
      </c>
      <c r="BE41" s="3" t="s">
        <v>24</v>
      </c>
      <c r="BF41" s="3" t="s">
        <v>24</v>
      </c>
      <c r="BG41" s="3" t="s">
        <v>24</v>
      </c>
      <c r="BH41" s="3" t="s">
        <v>24</v>
      </c>
      <c r="BI41" s="3" t="s">
        <v>24</v>
      </c>
      <c r="BJ41" s="3" t="s">
        <v>24</v>
      </c>
      <c r="BK41" s="3" t="s">
        <v>24</v>
      </c>
      <c r="BL41" s="3" t="s">
        <v>24</v>
      </c>
      <c r="BM41" s="3" t="s">
        <v>24</v>
      </c>
      <c r="BN41" s="3" t="s">
        <v>24</v>
      </c>
      <c r="BO41" s="3" t="s">
        <v>24</v>
      </c>
      <c r="BP41" s="3" t="s">
        <v>24</v>
      </c>
      <c r="BQ41" s="3" t="s">
        <v>24</v>
      </c>
    </row>
    <row r="42" spans="1:69" ht="18.95" customHeight="1" x14ac:dyDescent="0.2">
      <c r="A42" s="3" t="s">
        <v>99</v>
      </c>
      <c r="B42" s="4" t="s">
        <v>100</v>
      </c>
      <c r="C42" s="5">
        <v>393.58999999999975</v>
      </c>
      <c r="D42" s="5">
        <v>85.900000000000034</v>
      </c>
      <c r="E42" s="5">
        <v>19.628</v>
      </c>
      <c r="F42" s="3" t="s">
        <v>24</v>
      </c>
      <c r="G42" s="5">
        <v>283.46600000000001</v>
      </c>
      <c r="H42" s="5">
        <v>32.323</v>
      </c>
      <c r="I42" s="3" t="s">
        <v>24</v>
      </c>
      <c r="J42" s="3" t="s">
        <v>24</v>
      </c>
      <c r="K42" s="3" t="s">
        <v>24</v>
      </c>
      <c r="L42" s="3" t="s">
        <v>24</v>
      </c>
      <c r="M42" s="3" t="s">
        <v>24</v>
      </c>
      <c r="N42" s="3" t="s">
        <v>24</v>
      </c>
      <c r="O42" s="3" t="s">
        <v>24</v>
      </c>
      <c r="P42" s="3" t="s">
        <v>24</v>
      </c>
      <c r="Q42" s="3" t="s">
        <v>24</v>
      </c>
      <c r="R42" s="3" t="s">
        <v>24</v>
      </c>
      <c r="S42" s="3" t="s">
        <v>24</v>
      </c>
      <c r="T42" s="3" t="s">
        <v>24</v>
      </c>
      <c r="U42" s="3" t="s">
        <v>24</v>
      </c>
      <c r="V42" s="3" t="s">
        <v>24</v>
      </c>
      <c r="W42" s="3" t="s">
        <v>24</v>
      </c>
      <c r="X42" s="3" t="s">
        <v>24</v>
      </c>
      <c r="Y42" s="3" t="s">
        <v>24</v>
      </c>
      <c r="Z42" s="3" t="s">
        <v>24</v>
      </c>
      <c r="AA42" s="3" t="s">
        <v>24</v>
      </c>
      <c r="AB42" s="3" t="s">
        <v>24</v>
      </c>
      <c r="AC42" s="3" t="s">
        <v>24</v>
      </c>
      <c r="AD42" s="3" t="s">
        <v>24</v>
      </c>
      <c r="AE42" s="3" t="s">
        <v>24</v>
      </c>
      <c r="AF42" s="3" t="s">
        <v>24</v>
      </c>
      <c r="AG42" s="3" t="s">
        <v>24</v>
      </c>
      <c r="AH42" s="3" t="s">
        <v>24</v>
      </c>
      <c r="AI42" s="3" t="s">
        <v>24</v>
      </c>
      <c r="AJ42" s="3" t="s">
        <v>24</v>
      </c>
      <c r="AK42" s="3" t="s">
        <v>24</v>
      </c>
      <c r="AL42" s="3" t="s">
        <v>24</v>
      </c>
      <c r="AM42" s="3" t="s">
        <v>24</v>
      </c>
      <c r="AN42" s="3" t="s">
        <v>24</v>
      </c>
      <c r="AO42" s="3" t="s">
        <v>24</v>
      </c>
      <c r="AP42" s="3" t="s">
        <v>24</v>
      </c>
      <c r="AQ42" s="3" t="s">
        <v>24</v>
      </c>
      <c r="AR42" s="3" t="s">
        <v>24</v>
      </c>
      <c r="AS42" s="3" t="s">
        <v>24</v>
      </c>
      <c r="AT42" s="5">
        <v>238.0270000000001</v>
      </c>
      <c r="AU42" s="5">
        <v>38.667999999999992</v>
      </c>
      <c r="AV42" s="3" t="s">
        <v>24</v>
      </c>
      <c r="AW42" s="5">
        <v>413.54599999999982</v>
      </c>
      <c r="AX42" s="5">
        <v>98.582000000000008</v>
      </c>
      <c r="AY42" s="3" t="s">
        <v>24</v>
      </c>
      <c r="AZ42" s="3" t="s">
        <v>24</v>
      </c>
      <c r="BA42" s="3" t="s">
        <v>24</v>
      </c>
      <c r="BB42" s="3" t="s">
        <v>24</v>
      </c>
      <c r="BC42" s="3" t="s">
        <v>24</v>
      </c>
      <c r="BD42" s="3" t="s">
        <v>24</v>
      </c>
      <c r="BE42" s="3" t="s">
        <v>24</v>
      </c>
      <c r="BF42" s="5">
        <v>11.366999999999997</v>
      </c>
      <c r="BG42" s="3" t="s">
        <v>24</v>
      </c>
      <c r="BH42" s="3" t="s">
        <v>24</v>
      </c>
      <c r="BI42" s="5">
        <v>11.366999999999997</v>
      </c>
      <c r="BJ42" s="3" t="s">
        <v>24</v>
      </c>
      <c r="BK42" s="3" t="s">
        <v>24</v>
      </c>
      <c r="BL42" s="3" t="s">
        <v>24</v>
      </c>
      <c r="BM42" s="3" t="s">
        <v>24</v>
      </c>
      <c r="BN42" s="3" t="s">
        <v>24</v>
      </c>
      <c r="BO42" s="3" t="s">
        <v>24</v>
      </c>
      <c r="BP42" s="3" t="s">
        <v>24</v>
      </c>
      <c r="BQ42" s="3" t="s">
        <v>24</v>
      </c>
    </row>
    <row r="43" spans="1:69" ht="18.95" customHeight="1" x14ac:dyDescent="0.2">
      <c r="A43" s="3" t="s">
        <v>101</v>
      </c>
      <c r="B43" s="4" t="s">
        <v>102</v>
      </c>
      <c r="C43" s="5">
        <v>574.2320000000002</v>
      </c>
      <c r="D43" s="5">
        <v>22.528999999999996</v>
      </c>
      <c r="E43" s="5">
        <v>1.069</v>
      </c>
      <c r="F43" s="3" t="s">
        <v>24</v>
      </c>
      <c r="G43" s="5">
        <v>54.844999999999992</v>
      </c>
      <c r="H43" s="5">
        <v>2.1379999999999999</v>
      </c>
      <c r="I43" s="3" t="s">
        <v>24</v>
      </c>
      <c r="J43" s="3" t="s">
        <v>24</v>
      </c>
      <c r="K43" s="3" t="s">
        <v>24</v>
      </c>
      <c r="L43" s="3" t="s">
        <v>24</v>
      </c>
      <c r="M43" s="3" t="s">
        <v>24</v>
      </c>
      <c r="N43" s="3" t="s">
        <v>24</v>
      </c>
      <c r="O43" s="3" t="s">
        <v>24</v>
      </c>
      <c r="P43" s="3" t="s">
        <v>24</v>
      </c>
      <c r="Q43" s="3" t="s">
        <v>24</v>
      </c>
      <c r="R43" s="3" t="s">
        <v>24</v>
      </c>
      <c r="S43" s="3" t="s">
        <v>24</v>
      </c>
      <c r="T43" s="3" t="s">
        <v>24</v>
      </c>
      <c r="U43" s="3" t="s">
        <v>24</v>
      </c>
      <c r="V43" s="5">
        <v>10.262</v>
      </c>
      <c r="W43" s="3" t="s">
        <v>24</v>
      </c>
      <c r="X43" s="3" t="s">
        <v>24</v>
      </c>
      <c r="Y43" s="5">
        <v>10.262</v>
      </c>
      <c r="Z43" s="3" t="s">
        <v>24</v>
      </c>
      <c r="AA43" s="3" t="s">
        <v>24</v>
      </c>
      <c r="AB43" s="5">
        <v>6.0950000000000006</v>
      </c>
      <c r="AC43" s="3" t="s">
        <v>24</v>
      </c>
      <c r="AD43" s="3" t="s">
        <v>24</v>
      </c>
      <c r="AE43" s="5">
        <v>6.0950000000000006</v>
      </c>
      <c r="AF43" s="3" t="s">
        <v>24</v>
      </c>
      <c r="AG43" s="3" t="s">
        <v>24</v>
      </c>
      <c r="AH43" s="5">
        <v>5.952</v>
      </c>
      <c r="AI43" s="3" t="s">
        <v>24</v>
      </c>
      <c r="AJ43" s="3" t="s">
        <v>24</v>
      </c>
      <c r="AK43" s="5">
        <v>5.952</v>
      </c>
      <c r="AL43" s="3" t="s">
        <v>24</v>
      </c>
      <c r="AM43" s="3" t="s">
        <v>24</v>
      </c>
      <c r="AN43" s="3" t="s">
        <v>24</v>
      </c>
      <c r="AO43" s="3" t="s">
        <v>24</v>
      </c>
      <c r="AP43" s="3" t="s">
        <v>24</v>
      </c>
      <c r="AQ43" s="3" t="s">
        <v>24</v>
      </c>
      <c r="AR43" s="3" t="s">
        <v>24</v>
      </c>
      <c r="AS43" s="3" t="s">
        <v>24</v>
      </c>
      <c r="AT43" s="5">
        <v>514.04200000000014</v>
      </c>
      <c r="AU43" s="5">
        <v>13.791</v>
      </c>
      <c r="AV43" s="3" t="s">
        <v>24</v>
      </c>
      <c r="AW43" s="5">
        <v>742.40399999999988</v>
      </c>
      <c r="AX43" s="5">
        <v>15.884</v>
      </c>
      <c r="AY43" s="3" t="s">
        <v>24</v>
      </c>
      <c r="AZ43" s="5">
        <v>0.49199999999999999</v>
      </c>
      <c r="BA43" s="3" t="s">
        <v>24</v>
      </c>
      <c r="BB43" s="3" t="s">
        <v>24</v>
      </c>
      <c r="BC43" s="5">
        <v>0.98399999999999999</v>
      </c>
      <c r="BD43" s="3" t="s">
        <v>24</v>
      </c>
      <c r="BE43" s="3" t="s">
        <v>24</v>
      </c>
      <c r="BF43" s="3" t="s">
        <v>24</v>
      </c>
      <c r="BG43" s="3" t="s">
        <v>24</v>
      </c>
      <c r="BH43" s="3" t="s">
        <v>24</v>
      </c>
      <c r="BI43" s="3" t="s">
        <v>24</v>
      </c>
      <c r="BJ43" s="3" t="s">
        <v>24</v>
      </c>
      <c r="BK43" s="3" t="s">
        <v>24</v>
      </c>
      <c r="BL43" s="3" t="s">
        <v>24</v>
      </c>
      <c r="BM43" s="3" t="s">
        <v>24</v>
      </c>
      <c r="BN43" s="3" t="s">
        <v>24</v>
      </c>
      <c r="BO43" s="3" t="s">
        <v>24</v>
      </c>
      <c r="BP43" s="3" t="s">
        <v>24</v>
      </c>
      <c r="BQ43" s="3" t="s">
        <v>24</v>
      </c>
    </row>
    <row r="44" spans="1:69" ht="18.95" customHeight="1" x14ac:dyDescent="0.2">
      <c r="A44" s="3" t="s">
        <v>103</v>
      </c>
      <c r="B44" s="4" t="s">
        <v>104</v>
      </c>
      <c r="C44" s="5">
        <v>432.1549999999998</v>
      </c>
      <c r="D44" s="5">
        <v>107.914</v>
      </c>
      <c r="E44" s="3" t="s">
        <v>24</v>
      </c>
      <c r="F44" s="3" t="s">
        <v>24</v>
      </c>
      <c r="G44" s="5">
        <v>489.34199999999993</v>
      </c>
      <c r="H44" s="3" t="s">
        <v>24</v>
      </c>
      <c r="I44" s="3" t="s">
        <v>24</v>
      </c>
      <c r="J44" s="3" t="s">
        <v>24</v>
      </c>
      <c r="K44" s="3" t="s">
        <v>24</v>
      </c>
      <c r="L44" s="3" t="s">
        <v>24</v>
      </c>
      <c r="M44" s="3" t="s">
        <v>24</v>
      </c>
      <c r="N44" s="3" t="s">
        <v>24</v>
      </c>
      <c r="O44" s="3" t="s">
        <v>24</v>
      </c>
      <c r="P44" s="3" t="s">
        <v>24</v>
      </c>
      <c r="Q44" s="3" t="s">
        <v>24</v>
      </c>
      <c r="R44" s="3" t="s">
        <v>24</v>
      </c>
      <c r="S44" s="3" t="s">
        <v>24</v>
      </c>
      <c r="T44" s="3" t="s">
        <v>24</v>
      </c>
      <c r="U44" s="3" t="s">
        <v>24</v>
      </c>
      <c r="V44" s="3" t="s">
        <v>24</v>
      </c>
      <c r="W44" s="3" t="s">
        <v>24</v>
      </c>
      <c r="X44" s="3" t="s">
        <v>24</v>
      </c>
      <c r="Y44" s="3" t="s">
        <v>24</v>
      </c>
      <c r="Z44" s="3" t="s">
        <v>24</v>
      </c>
      <c r="AA44" s="3" t="s">
        <v>24</v>
      </c>
      <c r="AB44" s="3" t="s">
        <v>24</v>
      </c>
      <c r="AC44" s="3" t="s">
        <v>24</v>
      </c>
      <c r="AD44" s="3" t="s">
        <v>24</v>
      </c>
      <c r="AE44" s="3" t="s">
        <v>24</v>
      </c>
      <c r="AF44" s="3" t="s">
        <v>24</v>
      </c>
      <c r="AG44" s="3" t="s">
        <v>24</v>
      </c>
      <c r="AH44" s="3" t="s">
        <v>24</v>
      </c>
      <c r="AI44" s="3" t="s">
        <v>24</v>
      </c>
      <c r="AJ44" s="3" t="s">
        <v>24</v>
      </c>
      <c r="AK44" s="3" t="s">
        <v>24</v>
      </c>
      <c r="AL44" s="3" t="s">
        <v>24</v>
      </c>
      <c r="AM44" s="3" t="s">
        <v>24</v>
      </c>
      <c r="AN44" s="3" t="s">
        <v>24</v>
      </c>
      <c r="AO44" s="3" t="s">
        <v>24</v>
      </c>
      <c r="AP44" s="3" t="s">
        <v>24</v>
      </c>
      <c r="AQ44" s="3" t="s">
        <v>24</v>
      </c>
      <c r="AR44" s="3" t="s">
        <v>24</v>
      </c>
      <c r="AS44" s="3" t="s">
        <v>24</v>
      </c>
      <c r="AT44" s="5">
        <v>324.24099999999999</v>
      </c>
      <c r="AU44" s="3" t="s">
        <v>24</v>
      </c>
      <c r="AV44" s="3" t="s">
        <v>24</v>
      </c>
      <c r="AW44" s="5">
        <v>485.21699999999976</v>
      </c>
      <c r="AX44" s="3" t="s">
        <v>24</v>
      </c>
      <c r="AY44" s="3" t="s">
        <v>24</v>
      </c>
      <c r="AZ44" s="3" t="s">
        <v>24</v>
      </c>
      <c r="BA44" s="3" t="s">
        <v>24</v>
      </c>
      <c r="BB44" s="3" t="s">
        <v>24</v>
      </c>
      <c r="BC44" s="3" t="s">
        <v>24</v>
      </c>
      <c r="BD44" s="3" t="s">
        <v>24</v>
      </c>
      <c r="BE44" s="3" t="s">
        <v>24</v>
      </c>
      <c r="BF44" s="3" t="s">
        <v>24</v>
      </c>
      <c r="BG44" s="3" t="s">
        <v>24</v>
      </c>
      <c r="BH44" s="3" t="s">
        <v>24</v>
      </c>
      <c r="BI44" s="3" t="s">
        <v>24</v>
      </c>
      <c r="BJ44" s="3" t="s">
        <v>24</v>
      </c>
      <c r="BK44" s="3" t="s">
        <v>24</v>
      </c>
      <c r="BL44" s="3" t="s">
        <v>24</v>
      </c>
      <c r="BM44" s="3" t="s">
        <v>24</v>
      </c>
      <c r="BN44" s="3" t="s">
        <v>24</v>
      </c>
      <c r="BO44" s="3" t="s">
        <v>24</v>
      </c>
      <c r="BP44" s="3" t="s">
        <v>24</v>
      </c>
      <c r="BQ44" s="3" t="s">
        <v>24</v>
      </c>
    </row>
    <row r="45" spans="1:69" ht="18.95" customHeight="1" x14ac:dyDescent="0.2">
      <c r="A45" s="3" t="s">
        <v>105</v>
      </c>
      <c r="B45" s="4" t="s">
        <v>106</v>
      </c>
      <c r="C45" s="5">
        <v>286.98999999999995</v>
      </c>
      <c r="D45" s="5">
        <v>3.4370000000000003</v>
      </c>
      <c r="E45" s="5">
        <v>13.837</v>
      </c>
      <c r="F45" s="3" t="s">
        <v>24</v>
      </c>
      <c r="G45" s="5">
        <v>19.351000000000006</v>
      </c>
      <c r="H45" s="5">
        <v>27.673999999999999</v>
      </c>
      <c r="I45" s="3" t="s">
        <v>24</v>
      </c>
      <c r="J45" s="3" t="s">
        <v>24</v>
      </c>
      <c r="K45" s="3" t="s">
        <v>24</v>
      </c>
      <c r="L45" s="3" t="s">
        <v>24</v>
      </c>
      <c r="M45" s="3" t="s">
        <v>24</v>
      </c>
      <c r="N45" s="3" t="s">
        <v>24</v>
      </c>
      <c r="O45" s="3" t="s">
        <v>24</v>
      </c>
      <c r="P45" s="3" t="s">
        <v>24</v>
      </c>
      <c r="Q45" s="3" t="s">
        <v>24</v>
      </c>
      <c r="R45" s="3" t="s">
        <v>24</v>
      </c>
      <c r="S45" s="3" t="s">
        <v>24</v>
      </c>
      <c r="T45" s="3" t="s">
        <v>24</v>
      </c>
      <c r="U45" s="3" t="s">
        <v>24</v>
      </c>
      <c r="V45" s="3" t="s">
        <v>24</v>
      </c>
      <c r="W45" s="3" t="s">
        <v>24</v>
      </c>
      <c r="X45" s="3" t="s">
        <v>24</v>
      </c>
      <c r="Y45" s="3" t="s">
        <v>24</v>
      </c>
      <c r="Z45" s="3" t="s">
        <v>24</v>
      </c>
      <c r="AA45" s="3" t="s">
        <v>24</v>
      </c>
      <c r="AB45" s="3" t="s">
        <v>24</v>
      </c>
      <c r="AC45" s="3" t="s">
        <v>24</v>
      </c>
      <c r="AD45" s="3" t="s">
        <v>24</v>
      </c>
      <c r="AE45" s="3" t="s">
        <v>24</v>
      </c>
      <c r="AF45" s="3" t="s">
        <v>24</v>
      </c>
      <c r="AG45" s="3" t="s">
        <v>24</v>
      </c>
      <c r="AH45" s="3" t="s">
        <v>24</v>
      </c>
      <c r="AI45" s="3" t="s">
        <v>24</v>
      </c>
      <c r="AJ45" s="3" t="s">
        <v>24</v>
      </c>
      <c r="AK45" s="3" t="s">
        <v>24</v>
      </c>
      <c r="AL45" s="3" t="s">
        <v>24</v>
      </c>
      <c r="AM45" s="3" t="s">
        <v>24</v>
      </c>
      <c r="AN45" s="3" t="s">
        <v>24</v>
      </c>
      <c r="AO45" s="3" t="s">
        <v>24</v>
      </c>
      <c r="AP45" s="3" t="s">
        <v>24</v>
      </c>
      <c r="AQ45" s="3" t="s">
        <v>24</v>
      </c>
      <c r="AR45" s="3" t="s">
        <v>24</v>
      </c>
      <c r="AS45" s="3" t="s">
        <v>24</v>
      </c>
      <c r="AT45" s="5">
        <v>269.71600000000001</v>
      </c>
      <c r="AU45" s="3" t="s">
        <v>24</v>
      </c>
      <c r="AV45" s="3" t="s">
        <v>24</v>
      </c>
      <c r="AW45" s="5">
        <v>521.77500000000009</v>
      </c>
      <c r="AX45" s="3" t="s">
        <v>24</v>
      </c>
      <c r="AY45" s="3" t="s">
        <v>24</v>
      </c>
      <c r="AZ45" s="3" t="s">
        <v>24</v>
      </c>
      <c r="BA45" s="3" t="s">
        <v>24</v>
      </c>
      <c r="BB45" s="3" t="s">
        <v>24</v>
      </c>
      <c r="BC45" s="3" t="s">
        <v>24</v>
      </c>
      <c r="BD45" s="3" t="s">
        <v>24</v>
      </c>
      <c r="BE45" s="3" t="s">
        <v>24</v>
      </c>
      <c r="BF45" s="3" t="s">
        <v>24</v>
      </c>
      <c r="BG45" s="3" t="s">
        <v>24</v>
      </c>
      <c r="BH45" s="3" t="s">
        <v>24</v>
      </c>
      <c r="BI45" s="3" t="s">
        <v>24</v>
      </c>
      <c r="BJ45" s="3" t="s">
        <v>24</v>
      </c>
      <c r="BK45" s="3" t="s">
        <v>24</v>
      </c>
      <c r="BL45" s="3" t="s">
        <v>24</v>
      </c>
      <c r="BM45" s="3" t="s">
        <v>24</v>
      </c>
      <c r="BN45" s="3" t="s">
        <v>24</v>
      </c>
      <c r="BO45" s="3" t="s">
        <v>24</v>
      </c>
      <c r="BP45" s="3" t="s">
        <v>24</v>
      </c>
      <c r="BQ45" s="3" t="s">
        <v>24</v>
      </c>
    </row>
    <row r="46" spans="1:69" ht="18.95" customHeight="1" x14ac:dyDescent="0.2">
      <c r="A46" s="3" t="s">
        <v>107</v>
      </c>
      <c r="B46" s="4" t="s">
        <v>108</v>
      </c>
      <c r="C46" s="5">
        <v>597.50800000000038</v>
      </c>
      <c r="D46" s="5">
        <v>2.2540000000000004</v>
      </c>
      <c r="E46" s="3" t="s">
        <v>24</v>
      </c>
      <c r="F46" s="3" t="s">
        <v>24</v>
      </c>
      <c r="G46" s="5">
        <v>6.3330000000000002</v>
      </c>
      <c r="H46" s="3" t="s">
        <v>24</v>
      </c>
      <c r="I46" s="3" t="s">
        <v>24</v>
      </c>
      <c r="J46" s="3" t="s">
        <v>24</v>
      </c>
      <c r="K46" s="3" t="s">
        <v>24</v>
      </c>
      <c r="L46" s="3" t="s">
        <v>24</v>
      </c>
      <c r="M46" s="3" t="s">
        <v>24</v>
      </c>
      <c r="N46" s="3" t="s">
        <v>24</v>
      </c>
      <c r="O46" s="3" t="s">
        <v>24</v>
      </c>
      <c r="P46" s="5">
        <v>22.701000000000001</v>
      </c>
      <c r="Q46" s="3" t="s">
        <v>24</v>
      </c>
      <c r="R46" s="3" t="s">
        <v>24</v>
      </c>
      <c r="S46" s="5">
        <v>22.701000000000001</v>
      </c>
      <c r="T46" s="3" t="s">
        <v>24</v>
      </c>
      <c r="U46" s="3" t="s">
        <v>24</v>
      </c>
      <c r="V46" s="5">
        <v>74.626000000000005</v>
      </c>
      <c r="W46" s="3" t="s">
        <v>24</v>
      </c>
      <c r="X46" s="3" t="s">
        <v>24</v>
      </c>
      <c r="Y46" s="5">
        <v>74.626000000000005</v>
      </c>
      <c r="Z46" s="3" t="s">
        <v>24</v>
      </c>
      <c r="AA46" s="3" t="s">
        <v>24</v>
      </c>
      <c r="AB46" s="5">
        <v>10.75</v>
      </c>
      <c r="AC46" s="3" t="s">
        <v>24</v>
      </c>
      <c r="AD46" s="3" t="s">
        <v>24</v>
      </c>
      <c r="AE46" s="5">
        <v>10.75</v>
      </c>
      <c r="AF46" s="3" t="s">
        <v>24</v>
      </c>
      <c r="AG46" s="3" t="s">
        <v>24</v>
      </c>
      <c r="AH46" s="3" t="s">
        <v>24</v>
      </c>
      <c r="AI46" s="3" t="s">
        <v>24</v>
      </c>
      <c r="AJ46" s="3" t="s">
        <v>24</v>
      </c>
      <c r="AK46" s="3" t="s">
        <v>24</v>
      </c>
      <c r="AL46" s="3" t="s">
        <v>24</v>
      </c>
      <c r="AM46" s="3" t="s">
        <v>24</v>
      </c>
      <c r="AN46" s="3" t="s">
        <v>24</v>
      </c>
      <c r="AO46" s="3" t="s">
        <v>24</v>
      </c>
      <c r="AP46" s="3" t="s">
        <v>24</v>
      </c>
      <c r="AQ46" s="3" t="s">
        <v>24</v>
      </c>
      <c r="AR46" s="3" t="s">
        <v>24</v>
      </c>
      <c r="AS46" s="3" t="s">
        <v>24</v>
      </c>
      <c r="AT46" s="5">
        <v>487.17700000000008</v>
      </c>
      <c r="AU46" s="3" t="s">
        <v>24</v>
      </c>
      <c r="AV46" s="3" t="s">
        <v>24</v>
      </c>
      <c r="AW46" s="5">
        <v>608.0310000000004</v>
      </c>
      <c r="AX46" s="3" t="s">
        <v>24</v>
      </c>
      <c r="AY46" s="3" t="s">
        <v>24</v>
      </c>
      <c r="AZ46" s="3" t="s">
        <v>24</v>
      </c>
      <c r="BA46" s="3" t="s">
        <v>24</v>
      </c>
      <c r="BB46" s="3" t="s">
        <v>24</v>
      </c>
      <c r="BC46" s="3" t="s">
        <v>24</v>
      </c>
      <c r="BD46" s="3" t="s">
        <v>24</v>
      </c>
      <c r="BE46" s="3" t="s">
        <v>24</v>
      </c>
      <c r="BF46" s="3" t="s">
        <v>24</v>
      </c>
      <c r="BG46" s="3" t="s">
        <v>24</v>
      </c>
      <c r="BH46" s="3" t="s">
        <v>24</v>
      </c>
      <c r="BI46" s="3" t="s">
        <v>24</v>
      </c>
      <c r="BJ46" s="3" t="s">
        <v>24</v>
      </c>
      <c r="BK46" s="3" t="s">
        <v>24</v>
      </c>
      <c r="BL46" s="3" t="s">
        <v>24</v>
      </c>
      <c r="BM46" s="3" t="s">
        <v>24</v>
      </c>
      <c r="BN46" s="3" t="s">
        <v>24</v>
      </c>
      <c r="BO46" s="3" t="s">
        <v>24</v>
      </c>
      <c r="BP46" s="3" t="s">
        <v>24</v>
      </c>
      <c r="BQ46" s="3" t="s">
        <v>24</v>
      </c>
    </row>
    <row r="47" spans="1:69" ht="18.95" customHeight="1" x14ac:dyDescent="0.2">
      <c r="A47" s="3" t="s">
        <v>109</v>
      </c>
      <c r="B47" s="4" t="s">
        <v>110</v>
      </c>
      <c r="C47" s="5">
        <v>512.78699999999992</v>
      </c>
      <c r="D47" s="5">
        <v>3.8239999999999998</v>
      </c>
      <c r="E47" s="3" t="s">
        <v>24</v>
      </c>
      <c r="F47" s="3" t="s">
        <v>24</v>
      </c>
      <c r="G47" s="5">
        <v>17.074000000000002</v>
      </c>
      <c r="H47" s="3" t="s">
        <v>24</v>
      </c>
      <c r="I47" s="3" t="s">
        <v>24</v>
      </c>
      <c r="J47" s="3" t="s">
        <v>24</v>
      </c>
      <c r="K47" s="3" t="s">
        <v>24</v>
      </c>
      <c r="L47" s="3" t="s">
        <v>24</v>
      </c>
      <c r="M47" s="3" t="s">
        <v>24</v>
      </c>
      <c r="N47" s="3" t="s">
        <v>24</v>
      </c>
      <c r="O47" s="3" t="s">
        <v>24</v>
      </c>
      <c r="P47" s="3" t="s">
        <v>24</v>
      </c>
      <c r="Q47" s="3" t="s">
        <v>24</v>
      </c>
      <c r="R47" s="3" t="s">
        <v>24</v>
      </c>
      <c r="S47" s="3" t="s">
        <v>24</v>
      </c>
      <c r="T47" s="3" t="s">
        <v>24</v>
      </c>
      <c r="U47" s="3" t="s">
        <v>24</v>
      </c>
      <c r="V47" s="3" t="s">
        <v>24</v>
      </c>
      <c r="W47" s="3" t="s">
        <v>24</v>
      </c>
      <c r="X47" s="3" t="s">
        <v>24</v>
      </c>
      <c r="Y47" s="3" t="s">
        <v>24</v>
      </c>
      <c r="Z47" s="3" t="s">
        <v>24</v>
      </c>
      <c r="AA47" s="3" t="s">
        <v>24</v>
      </c>
      <c r="AB47" s="3" t="s">
        <v>24</v>
      </c>
      <c r="AC47" s="3" t="s">
        <v>24</v>
      </c>
      <c r="AD47" s="3" t="s">
        <v>24</v>
      </c>
      <c r="AE47" s="3" t="s">
        <v>24</v>
      </c>
      <c r="AF47" s="3" t="s">
        <v>24</v>
      </c>
      <c r="AG47" s="3" t="s">
        <v>24</v>
      </c>
      <c r="AH47" s="3" t="s">
        <v>24</v>
      </c>
      <c r="AI47" s="3" t="s">
        <v>24</v>
      </c>
      <c r="AJ47" s="3" t="s">
        <v>24</v>
      </c>
      <c r="AK47" s="3" t="s">
        <v>24</v>
      </c>
      <c r="AL47" s="3" t="s">
        <v>24</v>
      </c>
      <c r="AM47" s="3" t="s">
        <v>24</v>
      </c>
      <c r="AN47" s="3" t="s">
        <v>24</v>
      </c>
      <c r="AO47" s="3" t="s">
        <v>24</v>
      </c>
      <c r="AP47" s="3" t="s">
        <v>24</v>
      </c>
      <c r="AQ47" s="3" t="s">
        <v>24</v>
      </c>
      <c r="AR47" s="3" t="s">
        <v>24</v>
      </c>
      <c r="AS47" s="3" t="s">
        <v>24</v>
      </c>
      <c r="AT47" s="5">
        <v>430.6149999999999</v>
      </c>
      <c r="AU47" s="3" t="s">
        <v>24</v>
      </c>
      <c r="AV47" s="3" t="s">
        <v>24</v>
      </c>
      <c r="AW47" s="5">
        <v>599.577</v>
      </c>
      <c r="AX47" s="3" t="s">
        <v>24</v>
      </c>
      <c r="AY47" s="3" t="s">
        <v>24</v>
      </c>
      <c r="AZ47" s="5">
        <v>78.348000000000013</v>
      </c>
      <c r="BA47" s="3" t="s">
        <v>24</v>
      </c>
      <c r="BB47" s="3" t="s">
        <v>24</v>
      </c>
      <c r="BC47" s="5">
        <v>237.09199999999996</v>
      </c>
      <c r="BD47" s="3" t="s">
        <v>24</v>
      </c>
      <c r="BE47" s="3" t="s">
        <v>24</v>
      </c>
      <c r="BF47" s="3" t="s">
        <v>24</v>
      </c>
      <c r="BG47" s="3" t="s">
        <v>24</v>
      </c>
      <c r="BH47" s="3" t="s">
        <v>24</v>
      </c>
      <c r="BI47" s="3" t="s">
        <v>24</v>
      </c>
      <c r="BJ47" s="3" t="s">
        <v>24</v>
      </c>
      <c r="BK47" s="3" t="s">
        <v>24</v>
      </c>
      <c r="BL47" s="3" t="s">
        <v>24</v>
      </c>
      <c r="BM47" s="3" t="s">
        <v>24</v>
      </c>
      <c r="BN47" s="3" t="s">
        <v>24</v>
      </c>
      <c r="BO47" s="3" t="s">
        <v>24</v>
      </c>
      <c r="BP47" s="3" t="s">
        <v>24</v>
      </c>
      <c r="BQ47" s="3" t="s">
        <v>24</v>
      </c>
    </row>
    <row r="48" spans="1:69" ht="18.95" customHeight="1" x14ac:dyDescent="0.2">
      <c r="A48" s="3" t="s">
        <v>111</v>
      </c>
      <c r="B48" s="4" t="s">
        <v>112</v>
      </c>
      <c r="C48" s="5">
        <v>591.56700000000035</v>
      </c>
      <c r="D48" s="5">
        <v>15.457000000000001</v>
      </c>
      <c r="E48" s="5">
        <v>1.42</v>
      </c>
      <c r="F48" s="3" t="s">
        <v>24</v>
      </c>
      <c r="G48" s="5">
        <v>36.545999999999999</v>
      </c>
      <c r="H48" s="5">
        <v>2.42</v>
      </c>
      <c r="I48" s="3" t="s">
        <v>24</v>
      </c>
      <c r="J48" s="3" t="s">
        <v>24</v>
      </c>
      <c r="K48" s="3" t="s">
        <v>24</v>
      </c>
      <c r="L48" s="3" t="s">
        <v>24</v>
      </c>
      <c r="M48" s="3" t="s">
        <v>24</v>
      </c>
      <c r="N48" s="3" t="s">
        <v>24</v>
      </c>
      <c r="O48" s="3" t="s">
        <v>24</v>
      </c>
      <c r="P48" s="3" t="s">
        <v>24</v>
      </c>
      <c r="Q48" s="3" t="s">
        <v>24</v>
      </c>
      <c r="R48" s="3" t="s">
        <v>24</v>
      </c>
      <c r="S48" s="3" t="s">
        <v>24</v>
      </c>
      <c r="T48" s="3" t="s">
        <v>24</v>
      </c>
      <c r="U48" s="3" t="s">
        <v>24</v>
      </c>
      <c r="V48" s="5">
        <v>2.1379999999999999</v>
      </c>
      <c r="W48" s="3" t="s">
        <v>24</v>
      </c>
      <c r="X48" s="3" t="s">
        <v>24</v>
      </c>
      <c r="Y48" s="5">
        <v>2.1379999999999999</v>
      </c>
      <c r="Z48" s="3" t="s">
        <v>24</v>
      </c>
      <c r="AA48" s="3" t="s">
        <v>24</v>
      </c>
      <c r="AB48" s="3" t="s">
        <v>24</v>
      </c>
      <c r="AC48" s="3" t="s">
        <v>24</v>
      </c>
      <c r="AD48" s="3" t="s">
        <v>24</v>
      </c>
      <c r="AE48" s="3" t="s">
        <v>24</v>
      </c>
      <c r="AF48" s="3" t="s">
        <v>24</v>
      </c>
      <c r="AG48" s="3" t="s">
        <v>24</v>
      </c>
      <c r="AH48" s="3" t="s">
        <v>24</v>
      </c>
      <c r="AI48" s="3" t="s">
        <v>24</v>
      </c>
      <c r="AJ48" s="3" t="s">
        <v>24</v>
      </c>
      <c r="AK48" s="3" t="s">
        <v>24</v>
      </c>
      <c r="AL48" s="3" t="s">
        <v>24</v>
      </c>
      <c r="AM48" s="3" t="s">
        <v>24</v>
      </c>
      <c r="AN48" s="3" t="s">
        <v>24</v>
      </c>
      <c r="AO48" s="3" t="s">
        <v>24</v>
      </c>
      <c r="AP48" s="3" t="s">
        <v>24</v>
      </c>
      <c r="AQ48" s="3" t="s">
        <v>24</v>
      </c>
      <c r="AR48" s="3" t="s">
        <v>24</v>
      </c>
      <c r="AS48" s="3" t="s">
        <v>24</v>
      </c>
      <c r="AT48" s="5">
        <v>469.23500000000007</v>
      </c>
      <c r="AU48" s="5">
        <v>103.31700000000001</v>
      </c>
      <c r="AV48" s="3" t="s">
        <v>24</v>
      </c>
      <c r="AW48" s="5">
        <v>586.48699999999997</v>
      </c>
      <c r="AX48" s="5">
        <v>107.64400000000001</v>
      </c>
      <c r="AY48" s="3" t="s">
        <v>24</v>
      </c>
      <c r="AZ48" s="3" t="s">
        <v>24</v>
      </c>
      <c r="BA48" s="3" t="s">
        <v>24</v>
      </c>
      <c r="BB48" s="3" t="s">
        <v>24</v>
      </c>
      <c r="BC48" s="3" t="s">
        <v>24</v>
      </c>
      <c r="BD48" s="3" t="s">
        <v>24</v>
      </c>
      <c r="BE48" s="3" t="s">
        <v>24</v>
      </c>
      <c r="BF48" s="3" t="s">
        <v>24</v>
      </c>
      <c r="BG48" s="3" t="s">
        <v>24</v>
      </c>
      <c r="BH48" s="3" t="s">
        <v>24</v>
      </c>
      <c r="BI48" s="3" t="s">
        <v>24</v>
      </c>
      <c r="BJ48" s="3" t="s">
        <v>24</v>
      </c>
      <c r="BK48" s="3" t="s">
        <v>24</v>
      </c>
      <c r="BL48" s="3" t="s">
        <v>24</v>
      </c>
      <c r="BM48" s="3" t="s">
        <v>24</v>
      </c>
      <c r="BN48" s="3" t="s">
        <v>24</v>
      </c>
      <c r="BO48" s="3" t="s">
        <v>24</v>
      </c>
      <c r="BP48" s="3" t="s">
        <v>24</v>
      </c>
      <c r="BQ48" s="3" t="s">
        <v>24</v>
      </c>
    </row>
    <row r="49" spans="1:69" ht="18.95" customHeight="1" x14ac:dyDescent="0.2">
      <c r="A49" s="3" t="s">
        <v>113</v>
      </c>
      <c r="B49" s="4" t="s">
        <v>114</v>
      </c>
      <c r="C49" s="5">
        <v>572.57299999999998</v>
      </c>
      <c r="D49" s="5">
        <v>197.46900000000005</v>
      </c>
      <c r="E49" s="3" t="s">
        <v>24</v>
      </c>
      <c r="F49" s="3" t="s">
        <v>24</v>
      </c>
      <c r="G49" s="5">
        <v>493.21299999999985</v>
      </c>
      <c r="H49" s="3" t="s">
        <v>24</v>
      </c>
      <c r="I49" s="3" t="s">
        <v>24</v>
      </c>
      <c r="J49" s="3" t="s">
        <v>24</v>
      </c>
      <c r="K49" s="3" t="s">
        <v>24</v>
      </c>
      <c r="L49" s="3" t="s">
        <v>24</v>
      </c>
      <c r="M49" s="3" t="s">
        <v>24</v>
      </c>
      <c r="N49" s="3" t="s">
        <v>24</v>
      </c>
      <c r="O49" s="3" t="s">
        <v>24</v>
      </c>
      <c r="P49" s="3" t="s">
        <v>24</v>
      </c>
      <c r="Q49" s="3" t="s">
        <v>24</v>
      </c>
      <c r="R49" s="3" t="s">
        <v>24</v>
      </c>
      <c r="S49" s="3" t="s">
        <v>24</v>
      </c>
      <c r="T49" s="3" t="s">
        <v>24</v>
      </c>
      <c r="U49" s="3" t="s">
        <v>24</v>
      </c>
      <c r="V49" s="3" t="s">
        <v>24</v>
      </c>
      <c r="W49" s="3" t="s">
        <v>24</v>
      </c>
      <c r="X49" s="3" t="s">
        <v>24</v>
      </c>
      <c r="Y49" s="3" t="s">
        <v>24</v>
      </c>
      <c r="Z49" s="3" t="s">
        <v>24</v>
      </c>
      <c r="AA49" s="3" t="s">
        <v>24</v>
      </c>
      <c r="AB49" s="3" t="s">
        <v>24</v>
      </c>
      <c r="AC49" s="3" t="s">
        <v>24</v>
      </c>
      <c r="AD49" s="3" t="s">
        <v>24</v>
      </c>
      <c r="AE49" s="3" t="s">
        <v>24</v>
      </c>
      <c r="AF49" s="3" t="s">
        <v>24</v>
      </c>
      <c r="AG49" s="3" t="s">
        <v>24</v>
      </c>
      <c r="AH49" s="3" t="s">
        <v>24</v>
      </c>
      <c r="AI49" s="3" t="s">
        <v>24</v>
      </c>
      <c r="AJ49" s="3" t="s">
        <v>24</v>
      </c>
      <c r="AK49" s="3" t="s">
        <v>24</v>
      </c>
      <c r="AL49" s="3" t="s">
        <v>24</v>
      </c>
      <c r="AM49" s="3" t="s">
        <v>24</v>
      </c>
      <c r="AN49" s="3" t="s">
        <v>24</v>
      </c>
      <c r="AO49" s="3" t="s">
        <v>24</v>
      </c>
      <c r="AP49" s="3" t="s">
        <v>24</v>
      </c>
      <c r="AQ49" s="3" t="s">
        <v>24</v>
      </c>
      <c r="AR49" s="3" t="s">
        <v>24</v>
      </c>
      <c r="AS49" s="3" t="s">
        <v>24</v>
      </c>
      <c r="AT49" s="5">
        <v>375.10399999999987</v>
      </c>
      <c r="AU49" s="3" t="s">
        <v>24</v>
      </c>
      <c r="AV49" s="3" t="s">
        <v>24</v>
      </c>
      <c r="AW49" s="5">
        <v>424.07999999999987</v>
      </c>
      <c r="AX49" s="3" t="s">
        <v>24</v>
      </c>
      <c r="AY49" s="3" t="s">
        <v>24</v>
      </c>
      <c r="AZ49" s="3" t="s">
        <v>24</v>
      </c>
      <c r="BA49" s="3" t="s">
        <v>24</v>
      </c>
      <c r="BB49" s="3" t="s">
        <v>24</v>
      </c>
      <c r="BC49" s="3" t="s">
        <v>24</v>
      </c>
      <c r="BD49" s="3" t="s">
        <v>24</v>
      </c>
      <c r="BE49" s="3" t="s">
        <v>24</v>
      </c>
      <c r="BF49" s="3" t="s">
        <v>24</v>
      </c>
      <c r="BG49" s="3" t="s">
        <v>24</v>
      </c>
      <c r="BH49" s="3" t="s">
        <v>24</v>
      </c>
      <c r="BI49" s="3" t="s">
        <v>24</v>
      </c>
      <c r="BJ49" s="3" t="s">
        <v>24</v>
      </c>
      <c r="BK49" s="3" t="s">
        <v>24</v>
      </c>
      <c r="BL49" s="3" t="s">
        <v>24</v>
      </c>
      <c r="BM49" s="3" t="s">
        <v>24</v>
      </c>
      <c r="BN49" s="3" t="s">
        <v>24</v>
      </c>
      <c r="BO49" s="3" t="s">
        <v>24</v>
      </c>
      <c r="BP49" s="3" t="s">
        <v>24</v>
      </c>
      <c r="BQ49" s="3" t="s">
        <v>24</v>
      </c>
    </row>
    <row r="50" spans="1:69" ht="18.95" customHeight="1" x14ac:dyDescent="0.2">
      <c r="A50" s="3" t="s">
        <v>115</v>
      </c>
      <c r="B50" s="4" t="s">
        <v>116</v>
      </c>
      <c r="C50" s="5">
        <v>851.71300000000042</v>
      </c>
      <c r="D50" s="5">
        <v>12.540000000000001</v>
      </c>
      <c r="E50" s="3" t="s">
        <v>24</v>
      </c>
      <c r="F50" s="3" t="s">
        <v>24</v>
      </c>
      <c r="G50" s="5">
        <v>30.011000000000003</v>
      </c>
      <c r="H50" s="3" t="s">
        <v>24</v>
      </c>
      <c r="I50" s="3" t="s">
        <v>24</v>
      </c>
      <c r="J50" s="3" t="s">
        <v>24</v>
      </c>
      <c r="K50" s="3" t="s">
        <v>24</v>
      </c>
      <c r="L50" s="3" t="s">
        <v>24</v>
      </c>
      <c r="M50" s="3" t="s">
        <v>24</v>
      </c>
      <c r="N50" s="3" t="s">
        <v>24</v>
      </c>
      <c r="O50" s="3" t="s">
        <v>24</v>
      </c>
      <c r="P50" s="5">
        <v>212.559</v>
      </c>
      <c r="Q50" s="3" t="s">
        <v>24</v>
      </c>
      <c r="R50" s="3" t="s">
        <v>24</v>
      </c>
      <c r="S50" s="5">
        <v>217.95000000000002</v>
      </c>
      <c r="T50" s="3" t="s">
        <v>24</v>
      </c>
      <c r="U50" s="3" t="s">
        <v>24</v>
      </c>
      <c r="V50" s="5">
        <v>38.373000000000012</v>
      </c>
      <c r="W50" s="3" t="s">
        <v>24</v>
      </c>
      <c r="X50" s="3" t="s">
        <v>24</v>
      </c>
      <c r="Y50" s="5">
        <v>38.373000000000012</v>
      </c>
      <c r="Z50" s="3" t="s">
        <v>24</v>
      </c>
      <c r="AA50" s="3" t="s">
        <v>24</v>
      </c>
      <c r="AB50" s="3" t="s">
        <v>24</v>
      </c>
      <c r="AC50" s="3" t="s">
        <v>24</v>
      </c>
      <c r="AD50" s="3" t="s">
        <v>24</v>
      </c>
      <c r="AE50" s="3" t="s">
        <v>24</v>
      </c>
      <c r="AF50" s="3" t="s">
        <v>24</v>
      </c>
      <c r="AG50" s="3" t="s">
        <v>24</v>
      </c>
      <c r="AH50" s="3" t="s">
        <v>24</v>
      </c>
      <c r="AI50" s="3" t="s">
        <v>24</v>
      </c>
      <c r="AJ50" s="3" t="s">
        <v>24</v>
      </c>
      <c r="AK50" s="3" t="s">
        <v>24</v>
      </c>
      <c r="AL50" s="3" t="s">
        <v>24</v>
      </c>
      <c r="AM50" s="3" t="s">
        <v>24</v>
      </c>
      <c r="AN50" s="3" t="s">
        <v>24</v>
      </c>
      <c r="AO50" s="3" t="s">
        <v>24</v>
      </c>
      <c r="AP50" s="3" t="s">
        <v>24</v>
      </c>
      <c r="AQ50" s="3" t="s">
        <v>24</v>
      </c>
      <c r="AR50" s="3" t="s">
        <v>24</v>
      </c>
      <c r="AS50" s="3" t="s">
        <v>24</v>
      </c>
      <c r="AT50" s="5">
        <v>574.32100000000003</v>
      </c>
      <c r="AU50" s="5">
        <v>11.55</v>
      </c>
      <c r="AV50" s="3" t="s">
        <v>24</v>
      </c>
      <c r="AW50" s="5">
        <v>709.46800000000007</v>
      </c>
      <c r="AX50" s="5">
        <v>13.636000000000001</v>
      </c>
      <c r="AY50" s="3" t="s">
        <v>24</v>
      </c>
      <c r="AZ50" s="5">
        <v>2.3699999999999997</v>
      </c>
      <c r="BA50" s="3" t="s">
        <v>24</v>
      </c>
      <c r="BB50" s="3" t="s">
        <v>24</v>
      </c>
      <c r="BC50" s="5">
        <v>7.915</v>
      </c>
      <c r="BD50" s="3" t="s">
        <v>24</v>
      </c>
      <c r="BE50" s="3" t="s">
        <v>24</v>
      </c>
      <c r="BF50" s="3" t="s">
        <v>24</v>
      </c>
      <c r="BG50" s="3" t="s">
        <v>24</v>
      </c>
      <c r="BH50" s="3" t="s">
        <v>24</v>
      </c>
      <c r="BI50" s="3" t="s">
        <v>24</v>
      </c>
      <c r="BJ50" s="3" t="s">
        <v>24</v>
      </c>
      <c r="BK50" s="3" t="s">
        <v>24</v>
      </c>
      <c r="BL50" s="3" t="s">
        <v>24</v>
      </c>
      <c r="BM50" s="3" t="s">
        <v>24</v>
      </c>
      <c r="BN50" s="3" t="s">
        <v>24</v>
      </c>
      <c r="BO50" s="3" t="s">
        <v>24</v>
      </c>
      <c r="BP50" s="3" t="s">
        <v>24</v>
      </c>
      <c r="BQ50" s="3" t="s">
        <v>24</v>
      </c>
    </row>
    <row r="51" spans="1:69" ht="18.95" customHeight="1" x14ac:dyDescent="0.2">
      <c r="A51" s="3" t="s">
        <v>117</v>
      </c>
      <c r="B51" s="4" t="s">
        <v>118</v>
      </c>
      <c r="C51" s="5">
        <v>771.54300000000035</v>
      </c>
      <c r="D51" s="5">
        <v>99.170999999999978</v>
      </c>
      <c r="E51" s="3" t="s">
        <v>24</v>
      </c>
      <c r="F51" s="3" t="s">
        <v>24</v>
      </c>
      <c r="G51" s="5">
        <v>232.221</v>
      </c>
      <c r="H51" s="3" t="s">
        <v>24</v>
      </c>
      <c r="I51" s="3" t="s">
        <v>24</v>
      </c>
      <c r="J51" s="3" t="s">
        <v>24</v>
      </c>
      <c r="K51" s="3" t="s">
        <v>24</v>
      </c>
      <c r="L51" s="3" t="s">
        <v>24</v>
      </c>
      <c r="M51" s="3" t="s">
        <v>24</v>
      </c>
      <c r="N51" s="3" t="s">
        <v>24</v>
      </c>
      <c r="O51" s="3" t="s">
        <v>24</v>
      </c>
      <c r="P51" s="3" t="s">
        <v>24</v>
      </c>
      <c r="Q51" s="3" t="s">
        <v>24</v>
      </c>
      <c r="R51" s="3" t="s">
        <v>24</v>
      </c>
      <c r="S51" s="3" t="s">
        <v>24</v>
      </c>
      <c r="T51" s="3" t="s">
        <v>24</v>
      </c>
      <c r="U51" s="3" t="s">
        <v>24</v>
      </c>
      <c r="V51" s="3" t="s">
        <v>24</v>
      </c>
      <c r="W51" s="3" t="s">
        <v>24</v>
      </c>
      <c r="X51" s="3" t="s">
        <v>24</v>
      </c>
      <c r="Y51" s="3" t="s">
        <v>24</v>
      </c>
      <c r="Z51" s="3" t="s">
        <v>24</v>
      </c>
      <c r="AA51" s="3" t="s">
        <v>24</v>
      </c>
      <c r="AB51" s="3" t="s">
        <v>24</v>
      </c>
      <c r="AC51" s="3" t="s">
        <v>24</v>
      </c>
      <c r="AD51" s="3" t="s">
        <v>24</v>
      </c>
      <c r="AE51" s="3" t="s">
        <v>24</v>
      </c>
      <c r="AF51" s="3" t="s">
        <v>24</v>
      </c>
      <c r="AG51" s="3" t="s">
        <v>24</v>
      </c>
      <c r="AH51" s="3" t="s">
        <v>24</v>
      </c>
      <c r="AI51" s="3" t="s">
        <v>24</v>
      </c>
      <c r="AJ51" s="3" t="s">
        <v>24</v>
      </c>
      <c r="AK51" s="3" t="s">
        <v>24</v>
      </c>
      <c r="AL51" s="3" t="s">
        <v>24</v>
      </c>
      <c r="AM51" s="3" t="s">
        <v>24</v>
      </c>
      <c r="AN51" s="3" t="s">
        <v>24</v>
      </c>
      <c r="AO51" s="3" t="s">
        <v>24</v>
      </c>
      <c r="AP51" s="3" t="s">
        <v>24</v>
      </c>
      <c r="AQ51" s="3" t="s">
        <v>24</v>
      </c>
      <c r="AR51" s="3" t="s">
        <v>24</v>
      </c>
      <c r="AS51" s="3" t="s">
        <v>24</v>
      </c>
      <c r="AT51" s="5">
        <v>672.37200000000007</v>
      </c>
      <c r="AU51" s="3" t="s">
        <v>24</v>
      </c>
      <c r="AV51" s="3" t="s">
        <v>24</v>
      </c>
      <c r="AW51" s="5">
        <v>798.51000000000033</v>
      </c>
      <c r="AX51" s="3" t="s">
        <v>24</v>
      </c>
      <c r="AY51" s="3" t="s">
        <v>24</v>
      </c>
      <c r="AZ51" s="3" t="s">
        <v>24</v>
      </c>
      <c r="BA51" s="3" t="s">
        <v>24</v>
      </c>
      <c r="BB51" s="3" t="s">
        <v>24</v>
      </c>
      <c r="BC51" s="3" t="s">
        <v>24</v>
      </c>
      <c r="BD51" s="3" t="s">
        <v>24</v>
      </c>
      <c r="BE51" s="3" t="s">
        <v>24</v>
      </c>
      <c r="BF51" s="3" t="s">
        <v>24</v>
      </c>
      <c r="BG51" s="3" t="s">
        <v>24</v>
      </c>
      <c r="BH51" s="3" t="s">
        <v>24</v>
      </c>
      <c r="BI51" s="3" t="s">
        <v>24</v>
      </c>
      <c r="BJ51" s="3" t="s">
        <v>24</v>
      </c>
      <c r="BK51" s="3" t="s">
        <v>24</v>
      </c>
      <c r="BL51" s="3" t="s">
        <v>24</v>
      </c>
      <c r="BM51" s="3" t="s">
        <v>24</v>
      </c>
      <c r="BN51" s="3" t="s">
        <v>24</v>
      </c>
      <c r="BO51" s="3" t="s">
        <v>24</v>
      </c>
      <c r="BP51" s="3" t="s">
        <v>24</v>
      </c>
      <c r="BQ51" s="3" t="s">
        <v>24</v>
      </c>
    </row>
    <row r="52" spans="1:69" ht="18.95" customHeight="1" x14ac:dyDescent="0.2">
      <c r="A52" s="3" t="s">
        <v>119</v>
      </c>
      <c r="B52" s="4" t="s">
        <v>120</v>
      </c>
      <c r="C52" s="5">
        <v>328.63599999999997</v>
      </c>
      <c r="D52" s="5">
        <v>61.016999999999996</v>
      </c>
      <c r="E52" s="3" t="s">
        <v>24</v>
      </c>
      <c r="F52" s="3" t="s">
        <v>24</v>
      </c>
      <c r="G52" s="5">
        <v>140.21500000000003</v>
      </c>
      <c r="H52" s="3" t="s">
        <v>24</v>
      </c>
      <c r="I52" s="3" t="s">
        <v>24</v>
      </c>
      <c r="J52" s="3" t="s">
        <v>24</v>
      </c>
      <c r="K52" s="3" t="s">
        <v>24</v>
      </c>
      <c r="L52" s="3" t="s">
        <v>24</v>
      </c>
      <c r="M52" s="3" t="s">
        <v>24</v>
      </c>
      <c r="N52" s="3" t="s">
        <v>24</v>
      </c>
      <c r="O52" s="3" t="s">
        <v>24</v>
      </c>
      <c r="P52" s="3" t="s">
        <v>24</v>
      </c>
      <c r="Q52" s="3" t="s">
        <v>24</v>
      </c>
      <c r="R52" s="3" t="s">
        <v>24</v>
      </c>
      <c r="S52" s="3" t="s">
        <v>24</v>
      </c>
      <c r="T52" s="3" t="s">
        <v>24</v>
      </c>
      <c r="U52" s="3" t="s">
        <v>24</v>
      </c>
      <c r="V52" s="3" t="s">
        <v>24</v>
      </c>
      <c r="W52" s="3" t="s">
        <v>24</v>
      </c>
      <c r="X52" s="3" t="s">
        <v>24</v>
      </c>
      <c r="Y52" s="3" t="s">
        <v>24</v>
      </c>
      <c r="Z52" s="3" t="s">
        <v>24</v>
      </c>
      <c r="AA52" s="3" t="s">
        <v>24</v>
      </c>
      <c r="AB52" s="3" t="s">
        <v>24</v>
      </c>
      <c r="AC52" s="3" t="s">
        <v>24</v>
      </c>
      <c r="AD52" s="3" t="s">
        <v>24</v>
      </c>
      <c r="AE52" s="3" t="s">
        <v>24</v>
      </c>
      <c r="AF52" s="3" t="s">
        <v>24</v>
      </c>
      <c r="AG52" s="3" t="s">
        <v>24</v>
      </c>
      <c r="AH52" s="3" t="s">
        <v>24</v>
      </c>
      <c r="AI52" s="3" t="s">
        <v>24</v>
      </c>
      <c r="AJ52" s="3" t="s">
        <v>24</v>
      </c>
      <c r="AK52" s="3" t="s">
        <v>24</v>
      </c>
      <c r="AL52" s="3" t="s">
        <v>24</v>
      </c>
      <c r="AM52" s="3" t="s">
        <v>24</v>
      </c>
      <c r="AN52" s="3" t="s">
        <v>24</v>
      </c>
      <c r="AO52" s="3" t="s">
        <v>24</v>
      </c>
      <c r="AP52" s="3" t="s">
        <v>24</v>
      </c>
      <c r="AQ52" s="3" t="s">
        <v>24</v>
      </c>
      <c r="AR52" s="3" t="s">
        <v>24</v>
      </c>
      <c r="AS52" s="3" t="s">
        <v>24</v>
      </c>
      <c r="AT52" s="5">
        <v>267.61899999999997</v>
      </c>
      <c r="AU52" s="3" t="s">
        <v>24</v>
      </c>
      <c r="AV52" s="3" t="s">
        <v>24</v>
      </c>
      <c r="AW52" s="5">
        <v>526.03699999999969</v>
      </c>
      <c r="AX52" s="3" t="s">
        <v>24</v>
      </c>
      <c r="AY52" s="3" t="s">
        <v>24</v>
      </c>
      <c r="AZ52" s="3" t="s">
        <v>24</v>
      </c>
      <c r="BA52" s="3" t="s">
        <v>24</v>
      </c>
      <c r="BB52" s="3" t="s">
        <v>24</v>
      </c>
      <c r="BC52" s="3" t="s">
        <v>24</v>
      </c>
      <c r="BD52" s="3" t="s">
        <v>24</v>
      </c>
      <c r="BE52" s="3" t="s">
        <v>24</v>
      </c>
      <c r="BF52" s="3" t="s">
        <v>24</v>
      </c>
      <c r="BG52" s="3" t="s">
        <v>24</v>
      </c>
      <c r="BH52" s="3" t="s">
        <v>24</v>
      </c>
      <c r="BI52" s="3" t="s">
        <v>24</v>
      </c>
      <c r="BJ52" s="3" t="s">
        <v>24</v>
      </c>
      <c r="BK52" s="3" t="s">
        <v>24</v>
      </c>
      <c r="BL52" s="3" t="s">
        <v>24</v>
      </c>
      <c r="BM52" s="3" t="s">
        <v>24</v>
      </c>
      <c r="BN52" s="3" t="s">
        <v>24</v>
      </c>
      <c r="BO52" s="3" t="s">
        <v>24</v>
      </c>
      <c r="BP52" s="3" t="s">
        <v>24</v>
      </c>
      <c r="BQ52" s="3" t="s">
        <v>24</v>
      </c>
    </row>
    <row r="53" spans="1:69" ht="18.95" customHeight="1" x14ac:dyDescent="0.2">
      <c r="A53" s="3" t="s">
        <v>121</v>
      </c>
      <c r="B53" s="4" t="s">
        <v>122</v>
      </c>
      <c r="C53" s="5">
        <v>439.57300000000009</v>
      </c>
      <c r="D53" s="3" t="s">
        <v>24</v>
      </c>
      <c r="E53" s="3" t="s">
        <v>24</v>
      </c>
      <c r="F53" s="3" t="s">
        <v>24</v>
      </c>
      <c r="G53" s="3" t="s">
        <v>24</v>
      </c>
      <c r="H53" s="3" t="s">
        <v>24</v>
      </c>
      <c r="I53" s="3" t="s">
        <v>24</v>
      </c>
      <c r="J53" s="3" t="s">
        <v>24</v>
      </c>
      <c r="K53" s="3" t="s">
        <v>24</v>
      </c>
      <c r="L53" s="3" t="s">
        <v>24</v>
      </c>
      <c r="M53" s="3" t="s">
        <v>24</v>
      </c>
      <c r="N53" s="3" t="s">
        <v>24</v>
      </c>
      <c r="O53" s="3" t="s">
        <v>24</v>
      </c>
      <c r="P53" s="5">
        <v>18.724</v>
      </c>
      <c r="Q53" s="3" t="s">
        <v>24</v>
      </c>
      <c r="R53" s="3" t="s">
        <v>24</v>
      </c>
      <c r="S53" s="5">
        <v>18.724</v>
      </c>
      <c r="T53" s="3" t="s">
        <v>24</v>
      </c>
      <c r="U53" s="3" t="s">
        <v>24</v>
      </c>
      <c r="V53" s="3" t="s">
        <v>24</v>
      </c>
      <c r="W53" s="3" t="s">
        <v>24</v>
      </c>
      <c r="X53" s="3" t="s">
        <v>24</v>
      </c>
      <c r="Y53" s="3" t="s">
        <v>24</v>
      </c>
      <c r="Z53" s="3" t="s">
        <v>24</v>
      </c>
      <c r="AA53" s="3" t="s">
        <v>24</v>
      </c>
      <c r="AB53" s="3" t="s">
        <v>24</v>
      </c>
      <c r="AC53" s="3" t="s">
        <v>24</v>
      </c>
      <c r="AD53" s="3" t="s">
        <v>24</v>
      </c>
      <c r="AE53" s="3" t="s">
        <v>24</v>
      </c>
      <c r="AF53" s="3" t="s">
        <v>24</v>
      </c>
      <c r="AG53" s="3" t="s">
        <v>24</v>
      </c>
      <c r="AH53" s="3" t="s">
        <v>24</v>
      </c>
      <c r="AI53" s="3" t="s">
        <v>24</v>
      </c>
      <c r="AJ53" s="3" t="s">
        <v>24</v>
      </c>
      <c r="AK53" s="3" t="s">
        <v>24</v>
      </c>
      <c r="AL53" s="3" t="s">
        <v>24</v>
      </c>
      <c r="AM53" s="3" t="s">
        <v>24</v>
      </c>
      <c r="AN53" s="3" t="s">
        <v>24</v>
      </c>
      <c r="AO53" s="3" t="s">
        <v>24</v>
      </c>
      <c r="AP53" s="3" t="s">
        <v>24</v>
      </c>
      <c r="AQ53" s="3" t="s">
        <v>24</v>
      </c>
      <c r="AR53" s="3" t="s">
        <v>24</v>
      </c>
      <c r="AS53" s="3" t="s">
        <v>24</v>
      </c>
      <c r="AT53" s="5">
        <v>398.87500000000011</v>
      </c>
      <c r="AU53" s="5">
        <v>21.973999999999997</v>
      </c>
      <c r="AV53" s="3" t="s">
        <v>24</v>
      </c>
      <c r="AW53" s="5">
        <v>482.01699999999988</v>
      </c>
      <c r="AX53" s="5">
        <v>36.331999999999994</v>
      </c>
      <c r="AY53" s="3" t="s">
        <v>24</v>
      </c>
      <c r="AZ53" s="3" t="s">
        <v>24</v>
      </c>
      <c r="BA53" s="3" t="s">
        <v>24</v>
      </c>
      <c r="BB53" s="3" t="s">
        <v>24</v>
      </c>
      <c r="BC53" s="3" t="s">
        <v>24</v>
      </c>
      <c r="BD53" s="3" t="s">
        <v>24</v>
      </c>
      <c r="BE53" s="3" t="s">
        <v>24</v>
      </c>
      <c r="BF53" s="3" t="s">
        <v>24</v>
      </c>
      <c r="BG53" s="3" t="s">
        <v>24</v>
      </c>
      <c r="BH53" s="3" t="s">
        <v>24</v>
      </c>
      <c r="BI53" s="3" t="s">
        <v>24</v>
      </c>
      <c r="BJ53" s="3" t="s">
        <v>24</v>
      </c>
      <c r="BK53" s="3" t="s">
        <v>24</v>
      </c>
      <c r="BL53" s="3" t="s">
        <v>24</v>
      </c>
      <c r="BM53" s="3" t="s">
        <v>24</v>
      </c>
      <c r="BN53" s="3" t="s">
        <v>24</v>
      </c>
      <c r="BO53" s="3" t="s">
        <v>24</v>
      </c>
      <c r="BP53" s="3" t="s">
        <v>24</v>
      </c>
      <c r="BQ53" s="3" t="s">
        <v>24</v>
      </c>
    </row>
    <row r="54" spans="1:69" ht="18.95" customHeight="1" x14ac:dyDescent="0.2">
      <c r="A54" s="3" t="s">
        <v>123</v>
      </c>
      <c r="B54" s="4" t="s">
        <v>124</v>
      </c>
      <c r="C54" s="5">
        <v>345.30600000000004</v>
      </c>
      <c r="D54" s="5">
        <v>9.6920000000000019</v>
      </c>
      <c r="E54" s="3" t="s">
        <v>24</v>
      </c>
      <c r="F54" s="3" t="s">
        <v>24</v>
      </c>
      <c r="G54" s="5">
        <v>44.627999999999986</v>
      </c>
      <c r="H54" s="3" t="s">
        <v>24</v>
      </c>
      <c r="I54" s="3" t="s">
        <v>24</v>
      </c>
      <c r="J54" s="3" t="s">
        <v>24</v>
      </c>
      <c r="K54" s="3" t="s">
        <v>24</v>
      </c>
      <c r="L54" s="3" t="s">
        <v>24</v>
      </c>
      <c r="M54" s="3" t="s">
        <v>24</v>
      </c>
      <c r="N54" s="3" t="s">
        <v>24</v>
      </c>
      <c r="O54" s="3" t="s">
        <v>24</v>
      </c>
      <c r="P54" s="3" t="s">
        <v>24</v>
      </c>
      <c r="Q54" s="3" t="s">
        <v>24</v>
      </c>
      <c r="R54" s="3" t="s">
        <v>24</v>
      </c>
      <c r="S54" s="3" t="s">
        <v>24</v>
      </c>
      <c r="T54" s="3" t="s">
        <v>24</v>
      </c>
      <c r="U54" s="3" t="s">
        <v>24</v>
      </c>
      <c r="V54" s="3" t="s">
        <v>24</v>
      </c>
      <c r="W54" s="3" t="s">
        <v>24</v>
      </c>
      <c r="X54" s="3" t="s">
        <v>24</v>
      </c>
      <c r="Y54" s="3" t="s">
        <v>24</v>
      </c>
      <c r="Z54" s="3" t="s">
        <v>24</v>
      </c>
      <c r="AA54" s="3" t="s">
        <v>24</v>
      </c>
      <c r="AB54" s="3" t="s">
        <v>24</v>
      </c>
      <c r="AC54" s="3" t="s">
        <v>24</v>
      </c>
      <c r="AD54" s="3" t="s">
        <v>24</v>
      </c>
      <c r="AE54" s="3" t="s">
        <v>24</v>
      </c>
      <c r="AF54" s="3" t="s">
        <v>24</v>
      </c>
      <c r="AG54" s="3" t="s">
        <v>24</v>
      </c>
      <c r="AH54" s="3" t="s">
        <v>24</v>
      </c>
      <c r="AI54" s="3" t="s">
        <v>24</v>
      </c>
      <c r="AJ54" s="3" t="s">
        <v>24</v>
      </c>
      <c r="AK54" s="3" t="s">
        <v>24</v>
      </c>
      <c r="AL54" s="3" t="s">
        <v>24</v>
      </c>
      <c r="AM54" s="3" t="s">
        <v>24</v>
      </c>
      <c r="AN54" s="3" t="s">
        <v>24</v>
      </c>
      <c r="AO54" s="3" t="s">
        <v>24</v>
      </c>
      <c r="AP54" s="3" t="s">
        <v>24</v>
      </c>
      <c r="AQ54" s="3" t="s">
        <v>24</v>
      </c>
      <c r="AR54" s="3" t="s">
        <v>24</v>
      </c>
      <c r="AS54" s="3" t="s">
        <v>24</v>
      </c>
      <c r="AT54" s="5">
        <v>335.61400000000009</v>
      </c>
      <c r="AU54" s="3" t="s">
        <v>24</v>
      </c>
      <c r="AV54" s="3" t="s">
        <v>24</v>
      </c>
      <c r="AW54" s="5">
        <v>570.50200000000029</v>
      </c>
      <c r="AX54" s="3" t="s">
        <v>24</v>
      </c>
      <c r="AY54" s="3" t="s">
        <v>24</v>
      </c>
      <c r="AZ54" s="3" t="s">
        <v>24</v>
      </c>
      <c r="BA54" s="3" t="s">
        <v>24</v>
      </c>
      <c r="BB54" s="3" t="s">
        <v>24</v>
      </c>
      <c r="BC54" s="3" t="s">
        <v>24</v>
      </c>
      <c r="BD54" s="3" t="s">
        <v>24</v>
      </c>
      <c r="BE54" s="3" t="s">
        <v>24</v>
      </c>
      <c r="BF54" s="3" t="s">
        <v>24</v>
      </c>
      <c r="BG54" s="3" t="s">
        <v>24</v>
      </c>
      <c r="BH54" s="3" t="s">
        <v>24</v>
      </c>
      <c r="BI54" s="3" t="s">
        <v>24</v>
      </c>
      <c r="BJ54" s="3" t="s">
        <v>24</v>
      </c>
      <c r="BK54" s="3" t="s">
        <v>24</v>
      </c>
      <c r="BL54" s="3" t="s">
        <v>24</v>
      </c>
      <c r="BM54" s="3" t="s">
        <v>24</v>
      </c>
      <c r="BN54" s="3" t="s">
        <v>24</v>
      </c>
      <c r="BO54" s="3" t="s">
        <v>24</v>
      </c>
      <c r="BP54" s="3" t="s">
        <v>24</v>
      </c>
      <c r="BQ54" s="3" t="s">
        <v>24</v>
      </c>
    </row>
    <row r="55" spans="1:69" ht="18.95" customHeight="1" x14ac:dyDescent="0.2">
      <c r="A55" s="3" t="s">
        <v>125</v>
      </c>
      <c r="B55" s="4" t="s">
        <v>126</v>
      </c>
      <c r="C55" s="5">
        <v>476.34399999999977</v>
      </c>
      <c r="D55" s="5">
        <v>59.841999999999999</v>
      </c>
      <c r="E55" s="3" t="s">
        <v>24</v>
      </c>
      <c r="F55" s="3" t="s">
        <v>24</v>
      </c>
      <c r="G55" s="5">
        <v>173.19</v>
      </c>
      <c r="H55" s="3" t="s">
        <v>24</v>
      </c>
      <c r="I55" s="3" t="s">
        <v>24</v>
      </c>
      <c r="J55" s="3" t="s">
        <v>24</v>
      </c>
      <c r="K55" s="3" t="s">
        <v>24</v>
      </c>
      <c r="L55" s="3" t="s">
        <v>24</v>
      </c>
      <c r="M55" s="3" t="s">
        <v>24</v>
      </c>
      <c r="N55" s="3" t="s">
        <v>24</v>
      </c>
      <c r="O55" s="3" t="s">
        <v>24</v>
      </c>
      <c r="P55" s="3" t="s">
        <v>24</v>
      </c>
      <c r="Q55" s="3" t="s">
        <v>24</v>
      </c>
      <c r="R55" s="3" t="s">
        <v>24</v>
      </c>
      <c r="S55" s="3" t="s">
        <v>24</v>
      </c>
      <c r="T55" s="3" t="s">
        <v>24</v>
      </c>
      <c r="U55" s="3" t="s">
        <v>24</v>
      </c>
      <c r="V55" s="3" t="s">
        <v>24</v>
      </c>
      <c r="W55" s="3" t="s">
        <v>24</v>
      </c>
      <c r="X55" s="3" t="s">
        <v>24</v>
      </c>
      <c r="Y55" s="3" t="s">
        <v>24</v>
      </c>
      <c r="Z55" s="3" t="s">
        <v>24</v>
      </c>
      <c r="AA55" s="3" t="s">
        <v>24</v>
      </c>
      <c r="AB55" s="3" t="s">
        <v>24</v>
      </c>
      <c r="AC55" s="3" t="s">
        <v>24</v>
      </c>
      <c r="AD55" s="3" t="s">
        <v>24</v>
      </c>
      <c r="AE55" s="3" t="s">
        <v>24</v>
      </c>
      <c r="AF55" s="3" t="s">
        <v>24</v>
      </c>
      <c r="AG55" s="3" t="s">
        <v>24</v>
      </c>
      <c r="AH55" s="3" t="s">
        <v>24</v>
      </c>
      <c r="AI55" s="3" t="s">
        <v>24</v>
      </c>
      <c r="AJ55" s="3" t="s">
        <v>24</v>
      </c>
      <c r="AK55" s="3" t="s">
        <v>24</v>
      </c>
      <c r="AL55" s="3" t="s">
        <v>24</v>
      </c>
      <c r="AM55" s="3" t="s">
        <v>24</v>
      </c>
      <c r="AN55" s="3" t="s">
        <v>24</v>
      </c>
      <c r="AO55" s="3" t="s">
        <v>24</v>
      </c>
      <c r="AP55" s="3" t="s">
        <v>24</v>
      </c>
      <c r="AQ55" s="3" t="s">
        <v>24</v>
      </c>
      <c r="AR55" s="3" t="s">
        <v>24</v>
      </c>
      <c r="AS55" s="3" t="s">
        <v>24</v>
      </c>
      <c r="AT55" s="5">
        <v>416.50199999999984</v>
      </c>
      <c r="AU55" s="3" t="s">
        <v>24</v>
      </c>
      <c r="AV55" s="3" t="s">
        <v>24</v>
      </c>
      <c r="AW55" s="5">
        <v>583.12800000000016</v>
      </c>
      <c r="AX55" s="3" t="s">
        <v>24</v>
      </c>
      <c r="AY55" s="3" t="s">
        <v>24</v>
      </c>
      <c r="AZ55" s="3" t="s">
        <v>24</v>
      </c>
      <c r="BA55" s="3" t="s">
        <v>24</v>
      </c>
      <c r="BB55" s="3" t="s">
        <v>24</v>
      </c>
      <c r="BC55" s="3" t="s">
        <v>24</v>
      </c>
      <c r="BD55" s="3" t="s">
        <v>24</v>
      </c>
      <c r="BE55" s="3" t="s">
        <v>24</v>
      </c>
      <c r="BF55" s="3" t="s">
        <v>24</v>
      </c>
      <c r="BG55" s="3" t="s">
        <v>24</v>
      </c>
      <c r="BH55" s="3" t="s">
        <v>24</v>
      </c>
      <c r="BI55" s="3" t="s">
        <v>24</v>
      </c>
      <c r="BJ55" s="3" t="s">
        <v>24</v>
      </c>
      <c r="BK55" s="3" t="s">
        <v>24</v>
      </c>
      <c r="BL55" s="3" t="s">
        <v>24</v>
      </c>
      <c r="BM55" s="3" t="s">
        <v>24</v>
      </c>
      <c r="BN55" s="3" t="s">
        <v>24</v>
      </c>
      <c r="BO55" s="3" t="s">
        <v>24</v>
      </c>
      <c r="BP55" s="3" t="s">
        <v>24</v>
      </c>
      <c r="BQ55" s="3" t="s">
        <v>24</v>
      </c>
    </row>
    <row r="56" spans="1:69" ht="18.95" customHeight="1" x14ac:dyDescent="0.2">
      <c r="A56" s="3" t="s">
        <v>127</v>
      </c>
      <c r="B56" s="4" t="s">
        <v>128</v>
      </c>
      <c r="C56" s="5">
        <v>550.08199999999988</v>
      </c>
      <c r="D56" s="5">
        <v>30.444000000000006</v>
      </c>
      <c r="E56" s="3" t="s">
        <v>24</v>
      </c>
      <c r="F56" s="3" t="s">
        <v>24</v>
      </c>
      <c r="G56" s="5">
        <v>79.792999999999992</v>
      </c>
      <c r="H56" s="3" t="s">
        <v>24</v>
      </c>
      <c r="I56" s="3" t="s">
        <v>24</v>
      </c>
      <c r="J56" s="3" t="s">
        <v>24</v>
      </c>
      <c r="K56" s="3" t="s">
        <v>24</v>
      </c>
      <c r="L56" s="3" t="s">
        <v>24</v>
      </c>
      <c r="M56" s="3" t="s">
        <v>24</v>
      </c>
      <c r="N56" s="3" t="s">
        <v>24</v>
      </c>
      <c r="O56" s="3" t="s">
        <v>24</v>
      </c>
      <c r="P56" s="3" t="s">
        <v>24</v>
      </c>
      <c r="Q56" s="3" t="s">
        <v>24</v>
      </c>
      <c r="R56" s="3" t="s">
        <v>24</v>
      </c>
      <c r="S56" s="3" t="s">
        <v>24</v>
      </c>
      <c r="T56" s="3" t="s">
        <v>24</v>
      </c>
      <c r="U56" s="3" t="s">
        <v>24</v>
      </c>
      <c r="V56" s="3" t="s">
        <v>24</v>
      </c>
      <c r="W56" s="3" t="s">
        <v>24</v>
      </c>
      <c r="X56" s="3" t="s">
        <v>24</v>
      </c>
      <c r="Y56" s="3" t="s">
        <v>24</v>
      </c>
      <c r="Z56" s="3" t="s">
        <v>24</v>
      </c>
      <c r="AA56" s="3" t="s">
        <v>24</v>
      </c>
      <c r="AB56" s="3" t="s">
        <v>24</v>
      </c>
      <c r="AC56" s="3" t="s">
        <v>24</v>
      </c>
      <c r="AD56" s="3" t="s">
        <v>24</v>
      </c>
      <c r="AE56" s="3" t="s">
        <v>24</v>
      </c>
      <c r="AF56" s="3" t="s">
        <v>24</v>
      </c>
      <c r="AG56" s="3" t="s">
        <v>24</v>
      </c>
      <c r="AH56" s="3" t="s">
        <v>24</v>
      </c>
      <c r="AI56" s="3" t="s">
        <v>24</v>
      </c>
      <c r="AJ56" s="3" t="s">
        <v>24</v>
      </c>
      <c r="AK56" s="3" t="s">
        <v>24</v>
      </c>
      <c r="AL56" s="3" t="s">
        <v>24</v>
      </c>
      <c r="AM56" s="3" t="s">
        <v>24</v>
      </c>
      <c r="AN56" s="3" t="s">
        <v>24</v>
      </c>
      <c r="AO56" s="3" t="s">
        <v>24</v>
      </c>
      <c r="AP56" s="3" t="s">
        <v>24</v>
      </c>
      <c r="AQ56" s="3" t="s">
        <v>24</v>
      </c>
      <c r="AR56" s="3" t="s">
        <v>24</v>
      </c>
      <c r="AS56" s="3" t="s">
        <v>24</v>
      </c>
      <c r="AT56" s="5">
        <v>511.32699999999994</v>
      </c>
      <c r="AU56" s="5">
        <v>8.3109999999999999</v>
      </c>
      <c r="AV56" s="3" t="s">
        <v>24</v>
      </c>
      <c r="AW56" s="5">
        <v>736.11</v>
      </c>
      <c r="AX56" s="5">
        <v>8.3109999999999999</v>
      </c>
      <c r="AY56" s="3" t="s">
        <v>24</v>
      </c>
      <c r="AZ56" s="3" t="s">
        <v>24</v>
      </c>
      <c r="BA56" s="3" t="s">
        <v>24</v>
      </c>
      <c r="BB56" s="3" t="s">
        <v>24</v>
      </c>
      <c r="BC56" s="3" t="s">
        <v>24</v>
      </c>
      <c r="BD56" s="3" t="s">
        <v>24</v>
      </c>
      <c r="BE56" s="3" t="s">
        <v>24</v>
      </c>
      <c r="BF56" s="3" t="s">
        <v>24</v>
      </c>
      <c r="BG56" s="3" t="s">
        <v>24</v>
      </c>
      <c r="BH56" s="3" t="s">
        <v>24</v>
      </c>
      <c r="BI56" s="3" t="s">
        <v>24</v>
      </c>
      <c r="BJ56" s="3" t="s">
        <v>24</v>
      </c>
      <c r="BK56" s="3" t="s">
        <v>24</v>
      </c>
      <c r="BL56" s="3" t="s">
        <v>24</v>
      </c>
      <c r="BM56" s="3" t="s">
        <v>24</v>
      </c>
      <c r="BN56" s="3" t="s">
        <v>24</v>
      </c>
      <c r="BO56" s="3" t="s">
        <v>24</v>
      </c>
      <c r="BP56" s="3" t="s">
        <v>24</v>
      </c>
      <c r="BQ56" s="3" t="s">
        <v>24</v>
      </c>
    </row>
    <row r="57" spans="1:69" ht="18.95" customHeight="1" x14ac:dyDescent="0.2">
      <c r="A57" s="3" t="s">
        <v>129</v>
      </c>
      <c r="B57" s="4" t="s">
        <v>130</v>
      </c>
      <c r="C57" s="5">
        <v>765.40999999999985</v>
      </c>
      <c r="D57" s="5">
        <v>9.8850000000000016</v>
      </c>
      <c r="E57" s="3" t="s">
        <v>24</v>
      </c>
      <c r="F57" s="3" t="s">
        <v>24</v>
      </c>
      <c r="G57" s="5">
        <v>20.383000000000003</v>
      </c>
      <c r="H57" s="3" t="s">
        <v>24</v>
      </c>
      <c r="I57" s="3" t="s">
        <v>24</v>
      </c>
      <c r="J57" s="3" t="s">
        <v>24</v>
      </c>
      <c r="K57" s="3" t="s">
        <v>24</v>
      </c>
      <c r="L57" s="3" t="s">
        <v>24</v>
      </c>
      <c r="M57" s="3" t="s">
        <v>24</v>
      </c>
      <c r="N57" s="3" t="s">
        <v>24</v>
      </c>
      <c r="O57" s="3" t="s">
        <v>24</v>
      </c>
      <c r="P57" s="3" t="s">
        <v>24</v>
      </c>
      <c r="Q57" s="3" t="s">
        <v>24</v>
      </c>
      <c r="R57" s="3" t="s">
        <v>24</v>
      </c>
      <c r="S57" s="3" t="s">
        <v>24</v>
      </c>
      <c r="T57" s="3" t="s">
        <v>24</v>
      </c>
      <c r="U57" s="3" t="s">
        <v>24</v>
      </c>
      <c r="V57" s="5">
        <v>33.167000000000002</v>
      </c>
      <c r="W57" s="3" t="s">
        <v>24</v>
      </c>
      <c r="X57" s="3" t="s">
        <v>24</v>
      </c>
      <c r="Y57" s="5">
        <v>33.167000000000002</v>
      </c>
      <c r="Z57" s="3" t="s">
        <v>24</v>
      </c>
      <c r="AA57" s="3" t="s">
        <v>24</v>
      </c>
      <c r="AB57" s="3" t="s">
        <v>24</v>
      </c>
      <c r="AC57" s="3" t="s">
        <v>24</v>
      </c>
      <c r="AD57" s="3" t="s">
        <v>24</v>
      </c>
      <c r="AE57" s="3" t="s">
        <v>24</v>
      </c>
      <c r="AF57" s="3" t="s">
        <v>24</v>
      </c>
      <c r="AG57" s="3" t="s">
        <v>24</v>
      </c>
      <c r="AH57" s="3" t="s">
        <v>24</v>
      </c>
      <c r="AI57" s="3" t="s">
        <v>24</v>
      </c>
      <c r="AJ57" s="3" t="s">
        <v>24</v>
      </c>
      <c r="AK57" s="3" t="s">
        <v>24</v>
      </c>
      <c r="AL57" s="3" t="s">
        <v>24</v>
      </c>
      <c r="AM57" s="3" t="s">
        <v>24</v>
      </c>
      <c r="AN57" s="3" t="s">
        <v>24</v>
      </c>
      <c r="AO57" s="3" t="s">
        <v>24</v>
      </c>
      <c r="AP57" s="3" t="s">
        <v>24</v>
      </c>
      <c r="AQ57" s="3" t="s">
        <v>24</v>
      </c>
      <c r="AR57" s="3" t="s">
        <v>24</v>
      </c>
      <c r="AS57" s="3" t="s">
        <v>24</v>
      </c>
      <c r="AT57" s="5">
        <v>649.73399999999992</v>
      </c>
      <c r="AU57" s="5">
        <v>71.903999999999996</v>
      </c>
      <c r="AV57" s="3" t="s">
        <v>24</v>
      </c>
      <c r="AW57" s="5">
        <v>821.18199999999979</v>
      </c>
      <c r="AX57" s="5">
        <v>72.353999999999999</v>
      </c>
      <c r="AY57" s="3" t="s">
        <v>24</v>
      </c>
      <c r="AZ57" s="3" t="s">
        <v>24</v>
      </c>
      <c r="BA57" s="3" t="s">
        <v>24</v>
      </c>
      <c r="BB57" s="3" t="s">
        <v>24</v>
      </c>
      <c r="BC57" s="3" t="s">
        <v>24</v>
      </c>
      <c r="BD57" s="3" t="s">
        <v>24</v>
      </c>
      <c r="BE57" s="3" t="s">
        <v>24</v>
      </c>
      <c r="BF57" s="5">
        <v>0.72</v>
      </c>
      <c r="BG57" s="3" t="s">
        <v>24</v>
      </c>
      <c r="BH57" s="3" t="s">
        <v>24</v>
      </c>
      <c r="BI57" s="5">
        <v>0.72</v>
      </c>
      <c r="BJ57" s="3" t="s">
        <v>24</v>
      </c>
      <c r="BK57" s="3" t="s">
        <v>24</v>
      </c>
      <c r="BL57" s="3" t="s">
        <v>24</v>
      </c>
      <c r="BM57" s="3" t="s">
        <v>24</v>
      </c>
      <c r="BN57" s="3" t="s">
        <v>24</v>
      </c>
      <c r="BO57" s="3" t="s">
        <v>24</v>
      </c>
      <c r="BP57" s="3" t="s">
        <v>24</v>
      </c>
      <c r="BQ57" s="3" t="s">
        <v>24</v>
      </c>
    </row>
    <row r="58" spans="1:69" ht="18.95" customHeight="1" x14ac:dyDescent="0.2">
      <c r="A58" s="3" t="s">
        <v>131</v>
      </c>
      <c r="B58" s="4" t="s">
        <v>132</v>
      </c>
      <c r="C58" s="5">
        <v>655.8700000000008</v>
      </c>
      <c r="D58" s="5">
        <v>38.817</v>
      </c>
      <c r="E58" s="3" t="s">
        <v>24</v>
      </c>
      <c r="F58" s="3" t="s">
        <v>24</v>
      </c>
      <c r="G58" s="5">
        <v>100.309</v>
      </c>
      <c r="H58" s="3" t="s">
        <v>24</v>
      </c>
      <c r="I58" s="3" t="s">
        <v>24</v>
      </c>
      <c r="J58" s="3" t="s">
        <v>24</v>
      </c>
      <c r="K58" s="3" t="s">
        <v>24</v>
      </c>
      <c r="L58" s="3" t="s">
        <v>24</v>
      </c>
      <c r="M58" s="3" t="s">
        <v>24</v>
      </c>
      <c r="N58" s="3" t="s">
        <v>24</v>
      </c>
      <c r="O58" s="3" t="s">
        <v>24</v>
      </c>
      <c r="P58" s="5">
        <v>6.2649999999999997</v>
      </c>
      <c r="Q58" s="3" t="s">
        <v>24</v>
      </c>
      <c r="R58" s="3" t="s">
        <v>24</v>
      </c>
      <c r="S58" s="5">
        <v>6.2649999999999997</v>
      </c>
      <c r="T58" s="3" t="s">
        <v>24</v>
      </c>
      <c r="U58" s="3" t="s">
        <v>24</v>
      </c>
      <c r="V58" s="5">
        <v>19.049999999999997</v>
      </c>
      <c r="W58" s="3" t="s">
        <v>24</v>
      </c>
      <c r="X58" s="3" t="s">
        <v>24</v>
      </c>
      <c r="Y58" s="5">
        <v>19.099999999999998</v>
      </c>
      <c r="Z58" s="3" t="s">
        <v>24</v>
      </c>
      <c r="AA58" s="3" t="s">
        <v>24</v>
      </c>
      <c r="AB58" s="5">
        <v>23.605000000000004</v>
      </c>
      <c r="AC58" s="3" t="s">
        <v>24</v>
      </c>
      <c r="AD58" s="3" t="s">
        <v>24</v>
      </c>
      <c r="AE58" s="5">
        <v>23.605000000000004</v>
      </c>
      <c r="AF58" s="3" t="s">
        <v>24</v>
      </c>
      <c r="AG58" s="3" t="s">
        <v>24</v>
      </c>
      <c r="AH58" s="3" t="s">
        <v>24</v>
      </c>
      <c r="AI58" s="3" t="s">
        <v>24</v>
      </c>
      <c r="AJ58" s="3" t="s">
        <v>24</v>
      </c>
      <c r="AK58" s="3" t="s">
        <v>24</v>
      </c>
      <c r="AL58" s="3" t="s">
        <v>24</v>
      </c>
      <c r="AM58" s="3" t="s">
        <v>24</v>
      </c>
      <c r="AN58" s="3" t="s">
        <v>24</v>
      </c>
      <c r="AO58" s="3" t="s">
        <v>24</v>
      </c>
      <c r="AP58" s="3" t="s">
        <v>24</v>
      </c>
      <c r="AQ58" s="3" t="s">
        <v>24</v>
      </c>
      <c r="AR58" s="3" t="s">
        <v>24</v>
      </c>
      <c r="AS58" s="3" t="s">
        <v>24</v>
      </c>
      <c r="AT58" s="5">
        <v>547.90900000000011</v>
      </c>
      <c r="AU58" s="3" t="s">
        <v>24</v>
      </c>
      <c r="AV58" s="3" t="s">
        <v>24</v>
      </c>
      <c r="AW58" s="5">
        <v>662.29299999999989</v>
      </c>
      <c r="AX58" s="3" t="s">
        <v>24</v>
      </c>
      <c r="AY58" s="3" t="s">
        <v>24</v>
      </c>
      <c r="AZ58" s="3" t="s">
        <v>24</v>
      </c>
      <c r="BA58" s="3" t="s">
        <v>24</v>
      </c>
      <c r="BB58" s="3" t="s">
        <v>24</v>
      </c>
      <c r="BC58" s="3" t="s">
        <v>24</v>
      </c>
      <c r="BD58" s="3" t="s">
        <v>24</v>
      </c>
      <c r="BE58" s="3" t="s">
        <v>24</v>
      </c>
      <c r="BF58" s="5">
        <v>20.224</v>
      </c>
      <c r="BG58" s="3" t="s">
        <v>24</v>
      </c>
      <c r="BH58" s="3" t="s">
        <v>24</v>
      </c>
      <c r="BI58" s="5">
        <v>20.224</v>
      </c>
      <c r="BJ58" s="3" t="s">
        <v>24</v>
      </c>
      <c r="BK58" s="3" t="s">
        <v>24</v>
      </c>
      <c r="BL58" s="3" t="s">
        <v>24</v>
      </c>
      <c r="BM58" s="3" t="s">
        <v>24</v>
      </c>
      <c r="BN58" s="3" t="s">
        <v>24</v>
      </c>
      <c r="BO58" s="3" t="s">
        <v>24</v>
      </c>
      <c r="BP58" s="3" t="s">
        <v>24</v>
      </c>
      <c r="BQ58" s="3" t="s">
        <v>24</v>
      </c>
    </row>
    <row r="59" spans="1:69" ht="18.95" customHeight="1" x14ac:dyDescent="0.2">
      <c r="A59" s="3" t="s">
        <v>133</v>
      </c>
      <c r="B59" s="4" t="s">
        <v>134</v>
      </c>
      <c r="C59" s="5">
        <v>568.57800000000043</v>
      </c>
      <c r="D59" s="5">
        <v>20.228000000000002</v>
      </c>
      <c r="E59" s="3" t="s">
        <v>24</v>
      </c>
      <c r="F59" s="3" t="s">
        <v>24</v>
      </c>
      <c r="G59" s="5">
        <v>51.823999999999984</v>
      </c>
      <c r="H59" s="3" t="s">
        <v>24</v>
      </c>
      <c r="I59" s="3" t="s">
        <v>24</v>
      </c>
      <c r="J59" s="3" t="s">
        <v>24</v>
      </c>
      <c r="K59" s="3" t="s">
        <v>24</v>
      </c>
      <c r="L59" s="3" t="s">
        <v>24</v>
      </c>
      <c r="M59" s="3" t="s">
        <v>24</v>
      </c>
      <c r="N59" s="3" t="s">
        <v>24</v>
      </c>
      <c r="O59" s="3" t="s">
        <v>24</v>
      </c>
      <c r="P59" s="5">
        <v>24.75</v>
      </c>
      <c r="Q59" s="3" t="s">
        <v>24</v>
      </c>
      <c r="R59" s="3" t="s">
        <v>24</v>
      </c>
      <c r="S59" s="5">
        <v>24.75</v>
      </c>
      <c r="T59" s="3" t="s">
        <v>24</v>
      </c>
      <c r="U59" s="3" t="s">
        <v>24</v>
      </c>
      <c r="V59" s="5">
        <v>8.2509999999999994</v>
      </c>
      <c r="W59" s="3" t="s">
        <v>24</v>
      </c>
      <c r="X59" s="3" t="s">
        <v>24</v>
      </c>
      <c r="Y59" s="5">
        <v>8.2509999999999994</v>
      </c>
      <c r="Z59" s="3" t="s">
        <v>24</v>
      </c>
      <c r="AA59" s="3" t="s">
        <v>24</v>
      </c>
      <c r="AB59" s="3" t="s">
        <v>24</v>
      </c>
      <c r="AC59" s="3" t="s">
        <v>24</v>
      </c>
      <c r="AD59" s="3" t="s">
        <v>24</v>
      </c>
      <c r="AE59" s="3" t="s">
        <v>24</v>
      </c>
      <c r="AF59" s="3" t="s">
        <v>24</v>
      </c>
      <c r="AG59" s="3" t="s">
        <v>24</v>
      </c>
      <c r="AH59" s="3" t="s">
        <v>24</v>
      </c>
      <c r="AI59" s="3" t="s">
        <v>24</v>
      </c>
      <c r="AJ59" s="3" t="s">
        <v>24</v>
      </c>
      <c r="AK59" s="3" t="s">
        <v>24</v>
      </c>
      <c r="AL59" s="3" t="s">
        <v>24</v>
      </c>
      <c r="AM59" s="3" t="s">
        <v>24</v>
      </c>
      <c r="AN59" s="3" t="s">
        <v>24</v>
      </c>
      <c r="AO59" s="3" t="s">
        <v>24</v>
      </c>
      <c r="AP59" s="3" t="s">
        <v>24</v>
      </c>
      <c r="AQ59" s="3" t="s">
        <v>24</v>
      </c>
      <c r="AR59" s="3" t="s">
        <v>24</v>
      </c>
      <c r="AS59" s="3" t="s">
        <v>24</v>
      </c>
      <c r="AT59" s="5">
        <v>515.34900000000027</v>
      </c>
      <c r="AU59" s="3" t="s">
        <v>24</v>
      </c>
      <c r="AV59" s="3" t="s">
        <v>24</v>
      </c>
      <c r="AW59" s="5">
        <v>708.66300000000012</v>
      </c>
      <c r="AX59" s="3" t="s">
        <v>24</v>
      </c>
      <c r="AY59" s="3" t="s">
        <v>24</v>
      </c>
      <c r="AZ59" s="3" t="s">
        <v>24</v>
      </c>
      <c r="BA59" s="3" t="s">
        <v>24</v>
      </c>
      <c r="BB59" s="3" t="s">
        <v>24</v>
      </c>
      <c r="BC59" s="3" t="s">
        <v>24</v>
      </c>
      <c r="BD59" s="3" t="s">
        <v>24</v>
      </c>
      <c r="BE59" s="3" t="s">
        <v>24</v>
      </c>
      <c r="BF59" s="3" t="s">
        <v>24</v>
      </c>
      <c r="BG59" s="3" t="s">
        <v>24</v>
      </c>
      <c r="BH59" s="3" t="s">
        <v>24</v>
      </c>
      <c r="BI59" s="3" t="s">
        <v>24</v>
      </c>
      <c r="BJ59" s="3" t="s">
        <v>24</v>
      </c>
      <c r="BK59" s="3" t="s">
        <v>24</v>
      </c>
      <c r="BL59" s="3" t="s">
        <v>24</v>
      </c>
      <c r="BM59" s="3" t="s">
        <v>24</v>
      </c>
      <c r="BN59" s="3" t="s">
        <v>24</v>
      </c>
      <c r="BO59" s="3" t="s">
        <v>24</v>
      </c>
      <c r="BP59" s="3" t="s">
        <v>24</v>
      </c>
      <c r="BQ59" s="3" t="s">
        <v>24</v>
      </c>
    </row>
    <row r="60" spans="1:69" ht="18.95" customHeight="1" x14ac:dyDescent="0.2">
      <c r="A60" s="3" t="s">
        <v>135</v>
      </c>
      <c r="B60" s="4" t="s">
        <v>136</v>
      </c>
      <c r="C60" s="5">
        <v>599.48000000000025</v>
      </c>
      <c r="D60" s="5">
        <v>12.045000000000002</v>
      </c>
      <c r="E60" s="3" t="s">
        <v>24</v>
      </c>
      <c r="F60" s="3" t="s">
        <v>24</v>
      </c>
      <c r="G60" s="5">
        <v>31.567000000000004</v>
      </c>
      <c r="H60" s="3" t="s">
        <v>24</v>
      </c>
      <c r="I60" s="3" t="s">
        <v>24</v>
      </c>
      <c r="J60" s="3" t="s">
        <v>24</v>
      </c>
      <c r="K60" s="3" t="s">
        <v>24</v>
      </c>
      <c r="L60" s="3" t="s">
        <v>24</v>
      </c>
      <c r="M60" s="3" t="s">
        <v>24</v>
      </c>
      <c r="N60" s="3" t="s">
        <v>24</v>
      </c>
      <c r="O60" s="3" t="s">
        <v>24</v>
      </c>
      <c r="P60" s="3" t="s">
        <v>24</v>
      </c>
      <c r="Q60" s="3" t="s">
        <v>24</v>
      </c>
      <c r="R60" s="3" t="s">
        <v>24</v>
      </c>
      <c r="S60" s="3" t="s">
        <v>24</v>
      </c>
      <c r="T60" s="3" t="s">
        <v>24</v>
      </c>
      <c r="U60" s="3" t="s">
        <v>24</v>
      </c>
      <c r="V60" s="5">
        <v>30.484999999999999</v>
      </c>
      <c r="W60" s="3" t="s">
        <v>24</v>
      </c>
      <c r="X60" s="3" t="s">
        <v>24</v>
      </c>
      <c r="Y60" s="5">
        <v>30.484999999999999</v>
      </c>
      <c r="Z60" s="3" t="s">
        <v>24</v>
      </c>
      <c r="AA60" s="3" t="s">
        <v>24</v>
      </c>
      <c r="AB60" s="5">
        <v>32.680999999999997</v>
      </c>
      <c r="AC60" s="3" t="s">
        <v>24</v>
      </c>
      <c r="AD60" s="3" t="s">
        <v>24</v>
      </c>
      <c r="AE60" s="5">
        <v>32.680999999999997</v>
      </c>
      <c r="AF60" s="3" t="s">
        <v>24</v>
      </c>
      <c r="AG60" s="3" t="s">
        <v>24</v>
      </c>
      <c r="AH60" s="3" t="s">
        <v>24</v>
      </c>
      <c r="AI60" s="3" t="s">
        <v>24</v>
      </c>
      <c r="AJ60" s="3" t="s">
        <v>24</v>
      </c>
      <c r="AK60" s="3" t="s">
        <v>24</v>
      </c>
      <c r="AL60" s="3" t="s">
        <v>24</v>
      </c>
      <c r="AM60" s="3" t="s">
        <v>24</v>
      </c>
      <c r="AN60" s="3" t="s">
        <v>24</v>
      </c>
      <c r="AO60" s="3" t="s">
        <v>24</v>
      </c>
      <c r="AP60" s="3" t="s">
        <v>24</v>
      </c>
      <c r="AQ60" s="3" t="s">
        <v>24</v>
      </c>
      <c r="AR60" s="3" t="s">
        <v>24</v>
      </c>
      <c r="AS60" s="3" t="s">
        <v>24</v>
      </c>
      <c r="AT60" s="5">
        <v>524.26900000000012</v>
      </c>
      <c r="AU60" s="3" t="s">
        <v>24</v>
      </c>
      <c r="AV60" s="3" t="s">
        <v>24</v>
      </c>
      <c r="AW60" s="5">
        <v>775.2349999999999</v>
      </c>
      <c r="AX60" s="3" t="s">
        <v>24</v>
      </c>
      <c r="AY60" s="3" t="s">
        <v>24</v>
      </c>
      <c r="AZ60" s="3" t="s">
        <v>24</v>
      </c>
      <c r="BA60" s="3" t="s">
        <v>24</v>
      </c>
      <c r="BB60" s="3" t="s">
        <v>24</v>
      </c>
      <c r="BC60" s="3" t="s">
        <v>24</v>
      </c>
      <c r="BD60" s="3" t="s">
        <v>24</v>
      </c>
      <c r="BE60" s="3" t="s">
        <v>24</v>
      </c>
      <c r="BF60" s="3" t="s">
        <v>24</v>
      </c>
      <c r="BG60" s="3" t="s">
        <v>24</v>
      </c>
      <c r="BH60" s="3" t="s">
        <v>24</v>
      </c>
      <c r="BI60" s="3" t="s">
        <v>24</v>
      </c>
      <c r="BJ60" s="3" t="s">
        <v>24</v>
      </c>
      <c r="BK60" s="3" t="s">
        <v>24</v>
      </c>
      <c r="BL60" s="3" t="s">
        <v>24</v>
      </c>
      <c r="BM60" s="3" t="s">
        <v>24</v>
      </c>
      <c r="BN60" s="3" t="s">
        <v>24</v>
      </c>
      <c r="BO60" s="3" t="s">
        <v>24</v>
      </c>
      <c r="BP60" s="3" t="s">
        <v>24</v>
      </c>
      <c r="BQ60" s="3" t="s">
        <v>24</v>
      </c>
    </row>
    <row r="61" spans="1:69" ht="18.95" customHeight="1" x14ac:dyDescent="0.2">
      <c r="A61" s="3" t="s">
        <v>137</v>
      </c>
      <c r="B61" s="4" t="s">
        <v>138</v>
      </c>
      <c r="C61" s="5">
        <v>565.76299999999992</v>
      </c>
      <c r="D61" s="5">
        <v>13.045</v>
      </c>
      <c r="E61" s="5">
        <v>0.27200000000000002</v>
      </c>
      <c r="F61" s="3" t="s">
        <v>24</v>
      </c>
      <c r="G61" s="5">
        <v>29.920999999999999</v>
      </c>
      <c r="H61" s="5">
        <v>0.54400000000000004</v>
      </c>
      <c r="I61" s="3" t="s">
        <v>24</v>
      </c>
      <c r="J61" s="3" t="s">
        <v>24</v>
      </c>
      <c r="K61" s="3" t="s">
        <v>24</v>
      </c>
      <c r="L61" s="3" t="s">
        <v>24</v>
      </c>
      <c r="M61" s="3" t="s">
        <v>24</v>
      </c>
      <c r="N61" s="3" t="s">
        <v>24</v>
      </c>
      <c r="O61" s="3" t="s">
        <v>24</v>
      </c>
      <c r="P61" s="3" t="s">
        <v>24</v>
      </c>
      <c r="Q61" s="3" t="s">
        <v>24</v>
      </c>
      <c r="R61" s="3" t="s">
        <v>24</v>
      </c>
      <c r="S61" s="3" t="s">
        <v>24</v>
      </c>
      <c r="T61" s="3" t="s">
        <v>24</v>
      </c>
      <c r="U61" s="3" t="s">
        <v>24</v>
      </c>
      <c r="V61" s="3" t="s">
        <v>24</v>
      </c>
      <c r="W61" s="3" t="s">
        <v>24</v>
      </c>
      <c r="X61" s="3" t="s">
        <v>24</v>
      </c>
      <c r="Y61" s="3" t="s">
        <v>24</v>
      </c>
      <c r="Z61" s="3" t="s">
        <v>24</v>
      </c>
      <c r="AA61" s="3" t="s">
        <v>24</v>
      </c>
      <c r="AB61" s="3" t="s">
        <v>24</v>
      </c>
      <c r="AC61" s="3" t="s">
        <v>24</v>
      </c>
      <c r="AD61" s="3" t="s">
        <v>24</v>
      </c>
      <c r="AE61" s="3" t="s">
        <v>24</v>
      </c>
      <c r="AF61" s="3" t="s">
        <v>24</v>
      </c>
      <c r="AG61" s="3" t="s">
        <v>24</v>
      </c>
      <c r="AH61" s="3" t="s">
        <v>24</v>
      </c>
      <c r="AI61" s="3" t="s">
        <v>24</v>
      </c>
      <c r="AJ61" s="3" t="s">
        <v>24</v>
      </c>
      <c r="AK61" s="3" t="s">
        <v>24</v>
      </c>
      <c r="AL61" s="3" t="s">
        <v>24</v>
      </c>
      <c r="AM61" s="3" t="s">
        <v>24</v>
      </c>
      <c r="AN61" s="3" t="s">
        <v>24</v>
      </c>
      <c r="AO61" s="3" t="s">
        <v>24</v>
      </c>
      <c r="AP61" s="3" t="s">
        <v>24</v>
      </c>
      <c r="AQ61" s="3" t="s">
        <v>24</v>
      </c>
      <c r="AR61" s="3" t="s">
        <v>24</v>
      </c>
      <c r="AS61" s="3" t="s">
        <v>24</v>
      </c>
      <c r="AT61" s="5">
        <v>484.46899999999999</v>
      </c>
      <c r="AU61" s="5">
        <v>67.97699999999999</v>
      </c>
      <c r="AV61" s="3" t="s">
        <v>24</v>
      </c>
      <c r="AW61" s="5">
        <v>678.63099999999997</v>
      </c>
      <c r="AX61" s="5">
        <v>76.997</v>
      </c>
      <c r="AY61" s="3" t="s">
        <v>24</v>
      </c>
      <c r="AZ61" s="3" t="s">
        <v>24</v>
      </c>
      <c r="BA61" s="3" t="s">
        <v>24</v>
      </c>
      <c r="BB61" s="3" t="s">
        <v>24</v>
      </c>
      <c r="BC61" s="3" t="s">
        <v>24</v>
      </c>
      <c r="BD61" s="3" t="s">
        <v>24</v>
      </c>
      <c r="BE61" s="3" t="s">
        <v>24</v>
      </c>
      <c r="BF61" s="3" t="s">
        <v>24</v>
      </c>
      <c r="BG61" s="3" t="s">
        <v>24</v>
      </c>
      <c r="BH61" s="3" t="s">
        <v>24</v>
      </c>
      <c r="BI61" s="3" t="s">
        <v>24</v>
      </c>
      <c r="BJ61" s="3" t="s">
        <v>24</v>
      </c>
      <c r="BK61" s="3" t="s">
        <v>24</v>
      </c>
      <c r="BL61" s="3" t="s">
        <v>24</v>
      </c>
      <c r="BM61" s="3" t="s">
        <v>24</v>
      </c>
      <c r="BN61" s="3" t="s">
        <v>24</v>
      </c>
      <c r="BO61" s="3" t="s">
        <v>24</v>
      </c>
      <c r="BP61" s="3" t="s">
        <v>24</v>
      </c>
      <c r="BQ61" s="3" t="s">
        <v>24</v>
      </c>
    </row>
    <row r="62" spans="1:69" ht="18.95" customHeight="1" x14ac:dyDescent="0.2">
      <c r="A62" s="3" t="s">
        <v>139</v>
      </c>
      <c r="B62" s="4" t="s">
        <v>140</v>
      </c>
      <c r="C62" s="5">
        <v>658.51999999999987</v>
      </c>
      <c r="D62" s="5">
        <v>12.138000000000002</v>
      </c>
      <c r="E62" s="3" t="s">
        <v>24</v>
      </c>
      <c r="F62" s="3" t="s">
        <v>24</v>
      </c>
      <c r="G62" s="5">
        <v>33.681999999999995</v>
      </c>
      <c r="H62" s="3" t="s">
        <v>24</v>
      </c>
      <c r="I62" s="3" t="s">
        <v>24</v>
      </c>
      <c r="J62" s="3" t="s">
        <v>24</v>
      </c>
      <c r="K62" s="3" t="s">
        <v>24</v>
      </c>
      <c r="L62" s="3" t="s">
        <v>24</v>
      </c>
      <c r="M62" s="3" t="s">
        <v>24</v>
      </c>
      <c r="N62" s="3" t="s">
        <v>24</v>
      </c>
      <c r="O62" s="3" t="s">
        <v>24</v>
      </c>
      <c r="P62" s="5">
        <v>19.754999999999999</v>
      </c>
      <c r="Q62" s="5">
        <v>13.084999999999999</v>
      </c>
      <c r="R62" s="3" t="s">
        <v>24</v>
      </c>
      <c r="S62" s="5">
        <v>19.754999999999999</v>
      </c>
      <c r="T62" s="5">
        <v>13.084999999999999</v>
      </c>
      <c r="U62" s="3" t="s">
        <v>24</v>
      </c>
      <c r="V62" s="5">
        <v>138.08100000000002</v>
      </c>
      <c r="W62" s="5">
        <v>74.84</v>
      </c>
      <c r="X62" s="3" t="s">
        <v>24</v>
      </c>
      <c r="Y62" s="5">
        <v>138.08100000000002</v>
      </c>
      <c r="Z62" s="5">
        <v>74.84</v>
      </c>
      <c r="AA62" s="3" t="s">
        <v>24</v>
      </c>
      <c r="AB62" s="5">
        <v>2.37</v>
      </c>
      <c r="AC62" s="5">
        <v>9.1739999999999995</v>
      </c>
      <c r="AD62" s="3" t="s">
        <v>24</v>
      </c>
      <c r="AE62" s="5">
        <v>2.37</v>
      </c>
      <c r="AF62" s="5">
        <v>9.1739999999999995</v>
      </c>
      <c r="AG62" s="3" t="s">
        <v>24</v>
      </c>
      <c r="AH62" s="5">
        <v>2.2999999999999998</v>
      </c>
      <c r="AI62" s="5">
        <v>2</v>
      </c>
      <c r="AJ62" s="3" t="s">
        <v>24</v>
      </c>
      <c r="AK62" s="5">
        <v>2.2999999999999998</v>
      </c>
      <c r="AL62" s="5">
        <v>2</v>
      </c>
      <c r="AM62" s="3" t="s">
        <v>24</v>
      </c>
      <c r="AN62" s="3" t="s">
        <v>24</v>
      </c>
      <c r="AO62" s="3" t="s">
        <v>24</v>
      </c>
      <c r="AP62" s="3" t="s">
        <v>24</v>
      </c>
      <c r="AQ62" s="3" t="s">
        <v>24</v>
      </c>
      <c r="AR62" s="3" t="s">
        <v>24</v>
      </c>
      <c r="AS62" s="3" t="s">
        <v>24</v>
      </c>
      <c r="AT62" s="5">
        <v>350.7109999999999</v>
      </c>
      <c r="AU62" s="5">
        <v>34.065999999999995</v>
      </c>
      <c r="AV62" s="3" t="s">
        <v>24</v>
      </c>
      <c r="AW62" s="5">
        <v>431.53199999999993</v>
      </c>
      <c r="AX62" s="5">
        <v>34.065999999999995</v>
      </c>
      <c r="AY62" s="3" t="s">
        <v>24</v>
      </c>
      <c r="AZ62" s="3" t="s">
        <v>24</v>
      </c>
      <c r="BA62" s="3" t="s">
        <v>24</v>
      </c>
      <c r="BB62" s="3" t="s">
        <v>24</v>
      </c>
      <c r="BC62" s="3" t="s">
        <v>24</v>
      </c>
      <c r="BD62" s="3" t="s">
        <v>24</v>
      </c>
      <c r="BE62" s="3" t="s">
        <v>24</v>
      </c>
      <c r="BF62" s="3" t="s">
        <v>24</v>
      </c>
      <c r="BG62" s="3" t="s">
        <v>24</v>
      </c>
      <c r="BH62" s="3" t="s">
        <v>24</v>
      </c>
      <c r="BI62" s="3" t="s">
        <v>24</v>
      </c>
      <c r="BJ62" s="3" t="s">
        <v>24</v>
      </c>
      <c r="BK62" s="3" t="s">
        <v>24</v>
      </c>
      <c r="BL62" s="3" t="s">
        <v>24</v>
      </c>
      <c r="BM62" s="3" t="s">
        <v>24</v>
      </c>
      <c r="BN62" s="3" t="s">
        <v>24</v>
      </c>
      <c r="BO62" s="3" t="s">
        <v>24</v>
      </c>
      <c r="BP62" s="3" t="s">
        <v>24</v>
      </c>
      <c r="BQ62" s="3" t="s">
        <v>24</v>
      </c>
    </row>
    <row r="63" spans="1:69" ht="18.95" customHeight="1" x14ac:dyDescent="0.2">
      <c r="A63" s="3" t="s">
        <v>141</v>
      </c>
      <c r="B63" s="4" t="s">
        <v>142</v>
      </c>
      <c r="C63" s="5">
        <v>552.95200000000045</v>
      </c>
      <c r="D63" s="5">
        <v>69.533999999999992</v>
      </c>
      <c r="E63" s="5">
        <v>0.63600000000000001</v>
      </c>
      <c r="F63" s="3" t="s">
        <v>24</v>
      </c>
      <c r="G63" s="5">
        <v>249.78899999999996</v>
      </c>
      <c r="H63" s="5">
        <v>1.272</v>
      </c>
      <c r="I63" s="3" t="s">
        <v>24</v>
      </c>
      <c r="J63" s="3" t="s">
        <v>24</v>
      </c>
      <c r="K63" s="3" t="s">
        <v>24</v>
      </c>
      <c r="L63" s="3" t="s">
        <v>24</v>
      </c>
      <c r="M63" s="3" t="s">
        <v>24</v>
      </c>
      <c r="N63" s="3" t="s">
        <v>24</v>
      </c>
      <c r="O63" s="3" t="s">
        <v>24</v>
      </c>
      <c r="P63" s="3" t="s">
        <v>24</v>
      </c>
      <c r="Q63" s="3" t="s">
        <v>24</v>
      </c>
      <c r="R63" s="3" t="s">
        <v>24</v>
      </c>
      <c r="S63" s="3" t="s">
        <v>24</v>
      </c>
      <c r="T63" s="3" t="s">
        <v>24</v>
      </c>
      <c r="U63" s="3" t="s">
        <v>24</v>
      </c>
      <c r="V63" s="3" t="s">
        <v>24</v>
      </c>
      <c r="W63" s="3" t="s">
        <v>24</v>
      </c>
      <c r="X63" s="3" t="s">
        <v>24</v>
      </c>
      <c r="Y63" s="3" t="s">
        <v>24</v>
      </c>
      <c r="Z63" s="3" t="s">
        <v>24</v>
      </c>
      <c r="AA63" s="3" t="s">
        <v>24</v>
      </c>
      <c r="AB63" s="3" t="s">
        <v>24</v>
      </c>
      <c r="AC63" s="3" t="s">
        <v>24</v>
      </c>
      <c r="AD63" s="3" t="s">
        <v>24</v>
      </c>
      <c r="AE63" s="3" t="s">
        <v>24</v>
      </c>
      <c r="AF63" s="3" t="s">
        <v>24</v>
      </c>
      <c r="AG63" s="3" t="s">
        <v>24</v>
      </c>
      <c r="AH63" s="3" t="s">
        <v>24</v>
      </c>
      <c r="AI63" s="3" t="s">
        <v>24</v>
      </c>
      <c r="AJ63" s="3" t="s">
        <v>24</v>
      </c>
      <c r="AK63" s="3" t="s">
        <v>24</v>
      </c>
      <c r="AL63" s="3" t="s">
        <v>24</v>
      </c>
      <c r="AM63" s="3" t="s">
        <v>24</v>
      </c>
      <c r="AN63" s="3" t="s">
        <v>24</v>
      </c>
      <c r="AO63" s="3" t="s">
        <v>24</v>
      </c>
      <c r="AP63" s="3" t="s">
        <v>24</v>
      </c>
      <c r="AQ63" s="3" t="s">
        <v>24</v>
      </c>
      <c r="AR63" s="3" t="s">
        <v>24</v>
      </c>
      <c r="AS63" s="3" t="s">
        <v>24</v>
      </c>
      <c r="AT63" s="5">
        <v>453.9610000000003</v>
      </c>
      <c r="AU63" s="5">
        <v>20.007999999999999</v>
      </c>
      <c r="AV63" s="3" t="s">
        <v>24</v>
      </c>
      <c r="AW63" s="5">
        <v>626.22900000000038</v>
      </c>
      <c r="AX63" s="5">
        <v>20.901</v>
      </c>
      <c r="AY63" s="3" t="s">
        <v>24</v>
      </c>
      <c r="AZ63" s="3" t="s">
        <v>24</v>
      </c>
      <c r="BA63" s="3" t="s">
        <v>24</v>
      </c>
      <c r="BB63" s="3" t="s">
        <v>24</v>
      </c>
      <c r="BC63" s="3" t="s">
        <v>24</v>
      </c>
      <c r="BD63" s="3" t="s">
        <v>24</v>
      </c>
      <c r="BE63" s="3" t="s">
        <v>24</v>
      </c>
      <c r="BF63" s="5">
        <v>8.8130000000000006</v>
      </c>
      <c r="BG63" s="3" t="s">
        <v>24</v>
      </c>
      <c r="BH63" s="3" t="s">
        <v>24</v>
      </c>
      <c r="BI63" s="5">
        <v>8.8130000000000006</v>
      </c>
      <c r="BJ63" s="3" t="s">
        <v>24</v>
      </c>
      <c r="BK63" s="3" t="s">
        <v>24</v>
      </c>
      <c r="BL63" s="3" t="s">
        <v>24</v>
      </c>
      <c r="BM63" s="3" t="s">
        <v>24</v>
      </c>
      <c r="BN63" s="3" t="s">
        <v>24</v>
      </c>
      <c r="BO63" s="3" t="s">
        <v>24</v>
      </c>
      <c r="BP63" s="3" t="s">
        <v>24</v>
      </c>
      <c r="BQ63" s="3" t="s">
        <v>24</v>
      </c>
    </row>
    <row r="64" spans="1:69" ht="18.95" customHeight="1" x14ac:dyDescent="0.2">
      <c r="A64" s="3" t="s">
        <v>143</v>
      </c>
      <c r="B64" s="4" t="s">
        <v>144</v>
      </c>
      <c r="C64" s="5">
        <v>475.49900000000002</v>
      </c>
      <c r="D64" s="5">
        <v>65.396999999999991</v>
      </c>
      <c r="E64" s="3" t="s">
        <v>24</v>
      </c>
      <c r="F64" s="3" t="s">
        <v>24</v>
      </c>
      <c r="G64" s="5">
        <v>165.52399999999997</v>
      </c>
      <c r="H64" s="3" t="s">
        <v>24</v>
      </c>
      <c r="I64" s="3" t="s">
        <v>24</v>
      </c>
      <c r="J64" s="3" t="s">
        <v>24</v>
      </c>
      <c r="K64" s="3" t="s">
        <v>24</v>
      </c>
      <c r="L64" s="3" t="s">
        <v>24</v>
      </c>
      <c r="M64" s="3" t="s">
        <v>24</v>
      </c>
      <c r="N64" s="3" t="s">
        <v>24</v>
      </c>
      <c r="O64" s="3" t="s">
        <v>24</v>
      </c>
      <c r="P64" s="3" t="s">
        <v>24</v>
      </c>
      <c r="Q64" s="3" t="s">
        <v>24</v>
      </c>
      <c r="R64" s="3" t="s">
        <v>24</v>
      </c>
      <c r="S64" s="3" t="s">
        <v>24</v>
      </c>
      <c r="T64" s="3" t="s">
        <v>24</v>
      </c>
      <c r="U64" s="3" t="s">
        <v>24</v>
      </c>
      <c r="V64" s="5">
        <v>10.518999999999998</v>
      </c>
      <c r="W64" s="3" t="s">
        <v>24</v>
      </c>
      <c r="X64" s="3" t="s">
        <v>24</v>
      </c>
      <c r="Y64" s="5">
        <v>10.518999999999998</v>
      </c>
      <c r="Z64" s="3" t="s">
        <v>24</v>
      </c>
      <c r="AA64" s="3" t="s">
        <v>24</v>
      </c>
      <c r="AB64" s="5">
        <v>16.707000000000001</v>
      </c>
      <c r="AC64" s="3" t="s">
        <v>24</v>
      </c>
      <c r="AD64" s="3" t="s">
        <v>24</v>
      </c>
      <c r="AE64" s="5">
        <v>16.707000000000001</v>
      </c>
      <c r="AF64" s="3" t="s">
        <v>24</v>
      </c>
      <c r="AG64" s="3" t="s">
        <v>24</v>
      </c>
      <c r="AH64" s="3" t="s">
        <v>24</v>
      </c>
      <c r="AI64" s="3" t="s">
        <v>24</v>
      </c>
      <c r="AJ64" s="3" t="s">
        <v>24</v>
      </c>
      <c r="AK64" s="3" t="s">
        <v>24</v>
      </c>
      <c r="AL64" s="3" t="s">
        <v>24</v>
      </c>
      <c r="AM64" s="3" t="s">
        <v>24</v>
      </c>
      <c r="AN64" s="3" t="s">
        <v>24</v>
      </c>
      <c r="AO64" s="3" t="s">
        <v>24</v>
      </c>
      <c r="AP64" s="3" t="s">
        <v>24</v>
      </c>
      <c r="AQ64" s="3" t="s">
        <v>24</v>
      </c>
      <c r="AR64" s="3" t="s">
        <v>24</v>
      </c>
      <c r="AS64" s="3" t="s">
        <v>24</v>
      </c>
      <c r="AT64" s="5">
        <v>382.87600000000009</v>
      </c>
      <c r="AU64" s="3" t="s">
        <v>24</v>
      </c>
      <c r="AV64" s="3" t="s">
        <v>24</v>
      </c>
      <c r="AW64" s="5">
        <v>568.84800000000007</v>
      </c>
      <c r="AX64" s="3" t="s">
        <v>24</v>
      </c>
      <c r="AY64" s="3" t="s">
        <v>24</v>
      </c>
      <c r="AZ64" s="3" t="s">
        <v>24</v>
      </c>
      <c r="BA64" s="3" t="s">
        <v>24</v>
      </c>
      <c r="BB64" s="3" t="s">
        <v>24</v>
      </c>
      <c r="BC64" s="3" t="s">
        <v>24</v>
      </c>
      <c r="BD64" s="3" t="s">
        <v>24</v>
      </c>
      <c r="BE64" s="3" t="s">
        <v>24</v>
      </c>
      <c r="BF64" s="3" t="s">
        <v>24</v>
      </c>
      <c r="BG64" s="3" t="s">
        <v>24</v>
      </c>
      <c r="BH64" s="3" t="s">
        <v>24</v>
      </c>
      <c r="BI64" s="3" t="s">
        <v>24</v>
      </c>
      <c r="BJ64" s="3" t="s">
        <v>24</v>
      </c>
      <c r="BK64" s="3" t="s">
        <v>24</v>
      </c>
      <c r="BL64" s="3" t="s">
        <v>24</v>
      </c>
      <c r="BM64" s="3" t="s">
        <v>24</v>
      </c>
      <c r="BN64" s="3" t="s">
        <v>24</v>
      </c>
      <c r="BO64" s="3" t="s">
        <v>24</v>
      </c>
      <c r="BP64" s="3" t="s">
        <v>24</v>
      </c>
      <c r="BQ64" s="3" t="s">
        <v>24</v>
      </c>
    </row>
    <row r="65" spans="1:69" ht="18.95" customHeight="1" x14ac:dyDescent="0.2">
      <c r="A65" s="3" t="s">
        <v>145</v>
      </c>
      <c r="B65" s="4" t="s">
        <v>146</v>
      </c>
      <c r="C65" s="5">
        <v>488.49700000000013</v>
      </c>
      <c r="D65" s="5">
        <v>46.60799999999999</v>
      </c>
      <c r="E65" s="3" t="s">
        <v>24</v>
      </c>
      <c r="F65" s="3" t="s">
        <v>24</v>
      </c>
      <c r="G65" s="5">
        <v>148.84199999999998</v>
      </c>
      <c r="H65" s="3" t="s">
        <v>24</v>
      </c>
      <c r="I65" s="3" t="s">
        <v>24</v>
      </c>
      <c r="J65" s="3" t="s">
        <v>24</v>
      </c>
      <c r="K65" s="3" t="s">
        <v>24</v>
      </c>
      <c r="L65" s="3" t="s">
        <v>24</v>
      </c>
      <c r="M65" s="3" t="s">
        <v>24</v>
      </c>
      <c r="N65" s="3" t="s">
        <v>24</v>
      </c>
      <c r="O65" s="3" t="s">
        <v>24</v>
      </c>
      <c r="P65" s="5">
        <v>109.562</v>
      </c>
      <c r="Q65" s="3" t="s">
        <v>24</v>
      </c>
      <c r="R65" s="3" t="s">
        <v>24</v>
      </c>
      <c r="S65" s="5">
        <v>109.562</v>
      </c>
      <c r="T65" s="3" t="s">
        <v>24</v>
      </c>
      <c r="U65" s="3" t="s">
        <v>24</v>
      </c>
      <c r="V65" s="3" t="s">
        <v>24</v>
      </c>
      <c r="W65" s="3" t="s">
        <v>24</v>
      </c>
      <c r="X65" s="3" t="s">
        <v>24</v>
      </c>
      <c r="Y65" s="3" t="s">
        <v>24</v>
      </c>
      <c r="Z65" s="3" t="s">
        <v>24</v>
      </c>
      <c r="AA65" s="3" t="s">
        <v>24</v>
      </c>
      <c r="AB65" s="3" t="s">
        <v>24</v>
      </c>
      <c r="AC65" s="3" t="s">
        <v>24</v>
      </c>
      <c r="AD65" s="3" t="s">
        <v>24</v>
      </c>
      <c r="AE65" s="3" t="s">
        <v>24</v>
      </c>
      <c r="AF65" s="3" t="s">
        <v>24</v>
      </c>
      <c r="AG65" s="3" t="s">
        <v>24</v>
      </c>
      <c r="AH65" s="3" t="s">
        <v>24</v>
      </c>
      <c r="AI65" s="3" t="s">
        <v>24</v>
      </c>
      <c r="AJ65" s="3" t="s">
        <v>24</v>
      </c>
      <c r="AK65" s="3" t="s">
        <v>24</v>
      </c>
      <c r="AL65" s="3" t="s">
        <v>24</v>
      </c>
      <c r="AM65" s="3" t="s">
        <v>24</v>
      </c>
      <c r="AN65" s="3" t="s">
        <v>24</v>
      </c>
      <c r="AO65" s="3" t="s">
        <v>24</v>
      </c>
      <c r="AP65" s="3" t="s">
        <v>24</v>
      </c>
      <c r="AQ65" s="3" t="s">
        <v>24</v>
      </c>
      <c r="AR65" s="3" t="s">
        <v>24</v>
      </c>
      <c r="AS65" s="3" t="s">
        <v>24</v>
      </c>
      <c r="AT65" s="5">
        <v>332.32699999999994</v>
      </c>
      <c r="AU65" s="3" t="s">
        <v>24</v>
      </c>
      <c r="AV65" s="3" t="s">
        <v>24</v>
      </c>
      <c r="AW65" s="5">
        <v>365.923</v>
      </c>
      <c r="AX65" s="3" t="s">
        <v>24</v>
      </c>
      <c r="AY65" s="3" t="s">
        <v>24</v>
      </c>
      <c r="AZ65" s="3" t="s">
        <v>24</v>
      </c>
      <c r="BA65" s="3" t="s">
        <v>24</v>
      </c>
      <c r="BB65" s="3" t="s">
        <v>24</v>
      </c>
      <c r="BC65" s="3" t="s">
        <v>24</v>
      </c>
      <c r="BD65" s="3" t="s">
        <v>24</v>
      </c>
      <c r="BE65" s="3" t="s">
        <v>24</v>
      </c>
      <c r="BF65" s="3" t="s">
        <v>24</v>
      </c>
      <c r="BG65" s="3" t="s">
        <v>24</v>
      </c>
      <c r="BH65" s="3" t="s">
        <v>24</v>
      </c>
      <c r="BI65" s="3" t="s">
        <v>24</v>
      </c>
      <c r="BJ65" s="3" t="s">
        <v>24</v>
      </c>
      <c r="BK65" s="3" t="s">
        <v>24</v>
      </c>
      <c r="BL65" s="3" t="s">
        <v>24</v>
      </c>
      <c r="BM65" s="3" t="s">
        <v>24</v>
      </c>
      <c r="BN65" s="3" t="s">
        <v>24</v>
      </c>
      <c r="BO65" s="3" t="s">
        <v>24</v>
      </c>
      <c r="BP65" s="3" t="s">
        <v>24</v>
      </c>
      <c r="BQ65" s="3" t="s">
        <v>24</v>
      </c>
    </row>
    <row r="66" spans="1:69" ht="18.95" customHeight="1" x14ac:dyDescent="0.2">
      <c r="A66" s="3" t="s">
        <v>147</v>
      </c>
      <c r="B66" s="4" t="s">
        <v>148</v>
      </c>
      <c r="C66" s="5">
        <v>615.09600000000012</v>
      </c>
      <c r="D66" s="5">
        <v>2.6859999999999999</v>
      </c>
      <c r="E66" s="3" t="s">
        <v>24</v>
      </c>
      <c r="F66" s="3" t="s">
        <v>24</v>
      </c>
      <c r="G66" s="5">
        <v>3.4059999999999993</v>
      </c>
      <c r="H66" s="3" t="s">
        <v>24</v>
      </c>
      <c r="I66" s="3" t="s">
        <v>24</v>
      </c>
      <c r="J66" s="3" t="s">
        <v>24</v>
      </c>
      <c r="K66" s="3" t="s">
        <v>24</v>
      </c>
      <c r="L66" s="3" t="s">
        <v>24</v>
      </c>
      <c r="M66" s="3" t="s">
        <v>24</v>
      </c>
      <c r="N66" s="3" t="s">
        <v>24</v>
      </c>
      <c r="O66" s="3" t="s">
        <v>24</v>
      </c>
      <c r="P66" s="5">
        <v>46.313999999999993</v>
      </c>
      <c r="Q66" s="3" t="s">
        <v>24</v>
      </c>
      <c r="R66" s="3" t="s">
        <v>24</v>
      </c>
      <c r="S66" s="5">
        <v>46.313999999999993</v>
      </c>
      <c r="T66" s="3" t="s">
        <v>24</v>
      </c>
      <c r="U66" s="3" t="s">
        <v>24</v>
      </c>
      <c r="V66" s="5">
        <v>72.838999999999999</v>
      </c>
      <c r="W66" s="3" t="s">
        <v>24</v>
      </c>
      <c r="X66" s="3" t="s">
        <v>24</v>
      </c>
      <c r="Y66" s="5">
        <v>72.838999999999999</v>
      </c>
      <c r="Z66" s="3" t="s">
        <v>24</v>
      </c>
      <c r="AA66" s="3" t="s">
        <v>24</v>
      </c>
      <c r="AB66" s="5">
        <v>21.294</v>
      </c>
      <c r="AC66" s="3" t="s">
        <v>24</v>
      </c>
      <c r="AD66" s="3" t="s">
        <v>24</v>
      </c>
      <c r="AE66" s="5">
        <v>21.294</v>
      </c>
      <c r="AF66" s="3" t="s">
        <v>24</v>
      </c>
      <c r="AG66" s="3" t="s">
        <v>24</v>
      </c>
      <c r="AH66" s="3" t="s">
        <v>24</v>
      </c>
      <c r="AI66" s="3" t="s">
        <v>24</v>
      </c>
      <c r="AJ66" s="3" t="s">
        <v>24</v>
      </c>
      <c r="AK66" s="3" t="s">
        <v>24</v>
      </c>
      <c r="AL66" s="3" t="s">
        <v>24</v>
      </c>
      <c r="AM66" s="3" t="s">
        <v>24</v>
      </c>
      <c r="AN66" s="5">
        <v>11.702</v>
      </c>
      <c r="AO66" s="3" t="s">
        <v>24</v>
      </c>
      <c r="AP66" s="3" t="s">
        <v>24</v>
      </c>
      <c r="AQ66" s="5">
        <v>11.702</v>
      </c>
      <c r="AR66" s="3" t="s">
        <v>24</v>
      </c>
      <c r="AS66" s="3" t="s">
        <v>24</v>
      </c>
      <c r="AT66" s="5">
        <v>460.26099999999997</v>
      </c>
      <c r="AU66" s="3" t="s">
        <v>24</v>
      </c>
      <c r="AV66" s="3" t="s">
        <v>24</v>
      </c>
      <c r="AW66" s="5">
        <v>462.73199999999997</v>
      </c>
      <c r="AX66" s="3" t="s">
        <v>24</v>
      </c>
      <c r="AY66" s="3" t="s">
        <v>24</v>
      </c>
      <c r="AZ66" s="3" t="s">
        <v>24</v>
      </c>
      <c r="BA66" s="3" t="s">
        <v>24</v>
      </c>
      <c r="BB66" s="3" t="s">
        <v>24</v>
      </c>
      <c r="BC66" s="3" t="s">
        <v>24</v>
      </c>
      <c r="BD66" s="3" t="s">
        <v>24</v>
      </c>
      <c r="BE66" s="3" t="s">
        <v>24</v>
      </c>
      <c r="BF66" s="3" t="s">
        <v>24</v>
      </c>
      <c r="BG66" s="3" t="s">
        <v>24</v>
      </c>
      <c r="BH66" s="3" t="s">
        <v>24</v>
      </c>
      <c r="BI66" s="3" t="s">
        <v>24</v>
      </c>
      <c r="BJ66" s="3" t="s">
        <v>24</v>
      </c>
      <c r="BK66" s="3" t="s">
        <v>24</v>
      </c>
      <c r="BL66" s="3" t="s">
        <v>24</v>
      </c>
      <c r="BM66" s="3" t="s">
        <v>24</v>
      </c>
      <c r="BN66" s="3" t="s">
        <v>24</v>
      </c>
      <c r="BO66" s="3" t="s">
        <v>24</v>
      </c>
      <c r="BP66" s="3" t="s">
        <v>24</v>
      </c>
      <c r="BQ66" s="3" t="s">
        <v>24</v>
      </c>
    </row>
    <row r="67" spans="1:69" ht="18.95" customHeight="1" x14ac:dyDescent="0.2">
      <c r="A67" s="3" t="s">
        <v>149</v>
      </c>
      <c r="B67" s="4" t="s">
        <v>150</v>
      </c>
      <c r="C67" s="5">
        <v>696.29399999999976</v>
      </c>
      <c r="D67" s="5">
        <v>2.0110000000000001</v>
      </c>
      <c r="E67" s="3" t="s">
        <v>24</v>
      </c>
      <c r="F67" s="3" t="s">
        <v>24</v>
      </c>
      <c r="G67" s="5">
        <v>4.0040000000000004</v>
      </c>
      <c r="H67" s="3" t="s">
        <v>24</v>
      </c>
      <c r="I67" s="3" t="s">
        <v>24</v>
      </c>
      <c r="J67" s="3" t="s">
        <v>24</v>
      </c>
      <c r="K67" s="3" t="s">
        <v>24</v>
      </c>
      <c r="L67" s="3" t="s">
        <v>24</v>
      </c>
      <c r="M67" s="3" t="s">
        <v>24</v>
      </c>
      <c r="N67" s="3" t="s">
        <v>24</v>
      </c>
      <c r="O67" s="3" t="s">
        <v>24</v>
      </c>
      <c r="P67" s="5">
        <v>10.75</v>
      </c>
      <c r="Q67" s="3" t="s">
        <v>24</v>
      </c>
      <c r="R67" s="3" t="s">
        <v>24</v>
      </c>
      <c r="S67" s="5">
        <v>10.75</v>
      </c>
      <c r="T67" s="3" t="s">
        <v>24</v>
      </c>
      <c r="U67" s="3" t="s">
        <v>24</v>
      </c>
      <c r="V67" s="5">
        <v>81.507000000000005</v>
      </c>
      <c r="W67" s="3" t="s">
        <v>24</v>
      </c>
      <c r="X67" s="3" t="s">
        <v>24</v>
      </c>
      <c r="Y67" s="5">
        <v>81.507000000000005</v>
      </c>
      <c r="Z67" s="3" t="s">
        <v>24</v>
      </c>
      <c r="AA67" s="3" t="s">
        <v>24</v>
      </c>
      <c r="AB67" s="5">
        <v>121.16200000000001</v>
      </c>
      <c r="AC67" s="3" t="s">
        <v>24</v>
      </c>
      <c r="AD67" s="3" t="s">
        <v>24</v>
      </c>
      <c r="AE67" s="5">
        <v>121.16200000000001</v>
      </c>
      <c r="AF67" s="3" t="s">
        <v>24</v>
      </c>
      <c r="AG67" s="3" t="s">
        <v>24</v>
      </c>
      <c r="AH67" s="5">
        <v>1.1499999999999999</v>
      </c>
      <c r="AI67" s="3" t="s">
        <v>24</v>
      </c>
      <c r="AJ67" s="3" t="s">
        <v>24</v>
      </c>
      <c r="AK67" s="5">
        <v>1.1499999999999999</v>
      </c>
      <c r="AL67" s="3" t="s">
        <v>24</v>
      </c>
      <c r="AM67" s="3" t="s">
        <v>24</v>
      </c>
      <c r="AN67" s="3" t="s">
        <v>24</v>
      </c>
      <c r="AO67" s="3" t="s">
        <v>24</v>
      </c>
      <c r="AP67" s="3" t="s">
        <v>24</v>
      </c>
      <c r="AQ67" s="3" t="s">
        <v>24</v>
      </c>
      <c r="AR67" s="3" t="s">
        <v>24</v>
      </c>
      <c r="AS67" s="3" t="s">
        <v>24</v>
      </c>
      <c r="AT67" s="5">
        <v>479.71400000000011</v>
      </c>
      <c r="AU67" s="3" t="s">
        <v>24</v>
      </c>
      <c r="AV67" s="3" t="s">
        <v>24</v>
      </c>
      <c r="AW67" s="5">
        <v>540.51200000000017</v>
      </c>
      <c r="AX67" s="3" t="s">
        <v>24</v>
      </c>
      <c r="AY67" s="3" t="s">
        <v>24</v>
      </c>
      <c r="AZ67" s="3" t="s">
        <v>24</v>
      </c>
      <c r="BA67" s="3" t="s">
        <v>24</v>
      </c>
      <c r="BB67" s="3" t="s">
        <v>24</v>
      </c>
      <c r="BC67" s="3" t="s">
        <v>24</v>
      </c>
      <c r="BD67" s="3" t="s">
        <v>24</v>
      </c>
      <c r="BE67" s="3" t="s">
        <v>24</v>
      </c>
      <c r="BF67" s="3" t="s">
        <v>24</v>
      </c>
      <c r="BG67" s="3" t="s">
        <v>24</v>
      </c>
      <c r="BH67" s="3" t="s">
        <v>24</v>
      </c>
      <c r="BI67" s="3" t="s">
        <v>24</v>
      </c>
      <c r="BJ67" s="3" t="s">
        <v>24</v>
      </c>
      <c r="BK67" s="3" t="s">
        <v>24</v>
      </c>
      <c r="BL67" s="3" t="s">
        <v>24</v>
      </c>
      <c r="BM67" s="3" t="s">
        <v>24</v>
      </c>
      <c r="BN67" s="3" t="s">
        <v>24</v>
      </c>
      <c r="BO67" s="3" t="s">
        <v>24</v>
      </c>
      <c r="BP67" s="3" t="s">
        <v>24</v>
      </c>
      <c r="BQ67" s="3" t="s">
        <v>24</v>
      </c>
    </row>
    <row r="68" spans="1:69" ht="18.95" customHeight="1" x14ac:dyDescent="0.2">
      <c r="A68" s="3" t="s">
        <v>151</v>
      </c>
      <c r="B68" s="4" t="s">
        <v>152</v>
      </c>
      <c r="C68" s="5">
        <v>475.06200000000018</v>
      </c>
      <c r="D68" s="5">
        <v>24.402999999999999</v>
      </c>
      <c r="E68" s="3" t="s">
        <v>24</v>
      </c>
      <c r="F68" s="3" t="s">
        <v>24</v>
      </c>
      <c r="G68" s="5">
        <v>59.885999999999996</v>
      </c>
      <c r="H68" s="3" t="s">
        <v>24</v>
      </c>
      <c r="I68" s="3" t="s">
        <v>24</v>
      </c>
      <c r="J68" s="3" t="s">
        <v>24</v>
      </c>
      <c r="K68" s="3" t="s">
        <v>24</v>
      </c>
      <c r="L68" s="3" t="s">
        <v>24</v>
      </c>
      <c r="M68" s="3" t="s">
        <v>24</v>
      </c>
      <c r="N68" s="3" t="s">
        <v>24</v>
      </c>
      <c r="O68" s="3" t="s">
        <v>24</v>
      </c>
      <c r="P68" s="3" t="s">
        <v>24</v>
      </c>
      <c r="Q68" s="3" t="s">
        <v>24</v>
      </c>
      <c r="R68" s="3" t="s">
        <v>24</v>
      </c>
      <c r="S68" s="3" t="s">
        <v>24</v>
      </c>
      <c r="T68" s="3" t="s">
        <v>24</v>
      </c>
      <c r="U68" s="3" t="s">
        <v>24</v>
      </c>
      <c r="V68" s="5">
        <v>7.798</v>
      </c>
      <c r="W68" s="3" t="s">
        <v>24</v>
      </c>
      <c r="X68" s="3" t="s">
        <v>24</v>
      </c>
      <c r="Y68" s="5">
        <v>7.798</v>
      </c>
      <c r="Z68" s="3" t="s">
        <v>24</v>
      </c>
      <c r="AA68" s="3" t="s">
        <v>24</v>
      </c>
      <c r="AB68" s="3" t="s">
        <v>24</v>
      </c>
      <c r="AC68" s="3" t="s">
        <v>24</v>
      </c>
      <c r="AD68" s="3" t="s">
        <v>24</v>
      </c>
      <c r="AE68" s="3" t="s">
        <v>24</v>
      </c>
      <c r="AF68" s="3" t="s">
        <v>24</v>
      </c>
      <c r="AG68" s="3" t="s">
        <v>24</v>
      </c>
      <c r="AH68" s="3" t="s">
        <v>24</v>
      </c>
      <c r="AI68" s="3" t="s">
        <v>24</v>
      </c>
      <c r="AJ68" s="3" t="s">
        <v>24</v>
      </c>
      <c r="AK68" s="3" t="s">
        <v>24</v>
      </c>
      <c r="AL68" s="3" t="s">
        <v>24</v>
      </c>
      <c r="AM68" s="3" t="s">
        <v>24</v>
      </c>
      <c r="AN68" s="3" t="s">
        <v>24</v>
      </c>
      <c r="AO68" s="3" t="s">
        <v>24</v>
      </c>
      <c r="AP68" s="3" t="s">
        <v>24</v>
      </c>
      <c r="AQ68" s="3" t="s">
        <v>24</v>
      </c>
      <c r="AR68" s="3" t="s">
        <v>24</v>
      </c>
      <c r="AS68" s="3" t="s">
        <v>24</v>
      </c>
      <c r="AT68" s="5">
        <v>442.86100000000005</v>
      </c>
      <c r="AU68" s="3" t="s">
        <v>24</v>
      </c>
      <c r="AV68" s="3" t="s">
        <v>24</v>
      </c>
      <c r="AW68" s="5">
        <v>600.33100000000036</v>
      </c>
      <c r="AX68" s="3" t="s">
        <v>24</v>
      </c>
      <c r="AY68" s="3" t="s">
        <v>24</v>
      </c>
      <c r="AZ68" s="3" t="s">
        <v>24</v>
      </c>
      <c r="BA68" s="3" t="s">
        <v>24</v>
      </c>
      <c r="BB68" s="3" t="s">
        <v>24</v>
      </c>
      <c r="BC68" s="3" t="s">
        <v>24</v>
      </c>
      <c r="BD68" s="3" t="s">
        <v>24</v>
      </c>
      <c r="BE68" s="3" t="s">
        <v>24</v>
      </c>
      <c r="BF68" s="3" t="s">
        <v>24</v>
      </c>
      <c r="BG68" s="3" t="s">
        <v>24</v>
      </c>
      <c r="BH68" s="3" t="s">
        <v>24</v>
      </c>
      <c r="BI68" s="3" t="s">
        <v>24</v>
      </c>
      <c r="BJ68" s="3" t="s">
        <v>24</v>
      </c>
      <c r="BK68" s="3" t="s">
        <v>24</v>
      </c>
      <c r="BL68" s="3" t="s">
        <v>24</v>
      </c>
      <c r="BM68" s="3" t="s">
        <v>24</v>
      </c>
      <c r="BN68" s="3" t="s">
        <v>24</v>
      </c>
      <c r="BO68" s="3" t="s">
        <v>24</v>
      </c>
      <c r="BP68" s="3" t="s">
        <v>24</v>
      </c>
      <c r="BQ68" s="3" t="s">
        <v>24</v>
      </c>
    </row>
    <row r="69" spans="1:69" ht="18.95" customHeight="1" x14ac:dyDescent="0.2">
      <c r="A69" s="3" t="s">
        <v>153</v>
      </c>
      <c r="B69" s="4" t="s">
        <v>154</v>
      </c>
      <c r="C69" s="5">
        <v>602.75699999999972</v>
      </c>
      <c r="D69" s="5">
        <v>24.222999999999999</v>
      </c>
      <c r="E69" s="3" t="s">
        <v>24</v>
      </c>
      <c r="F69" s="3" t="s">
        <v>24</v>
      </c>
      <c r="G69" s="5">
        <v>65.947000000000003</v>
      </c>
      <c r="H69" s="3" t="s">
        <v>24</v>
      </c>
      <c r="I69" s="3" t="s">
        <v>24</v>
      </c>
      <c r="J69" s="3" t="s">
        <v>24</v>
      </c>
      <c r="K69" s="3" t="s">
        <v>24</v>
      </c>
      <c r="L69" s="3" t="s">
        <v>24</v>
      </c>
      <c r="M69" s="3" t="s">
        <v>24</v>
      </c>
      <c r="N69" s="3" t="s">
        <v>24</v>
      </c>
      <c r="O69" s="3" t="s">
        <v>24</v>
      </c>
      <c r="P69" s="3" t="s">
        <v>24</v>
      </c>
      <c r="Q69" s="3" t="s">
        <v>24</v>
      </c>
      <c r="R69" s="3" t="s">
        <v>24</v>
      </c>
      <c r="S69" s="3" t="s">
        <v>24</v>
      </c>
      <c r="T69" s="3" t="s">
        <v>24</v>
      </c>
      <c r="U69" s="3" t="s">
        <v>24</v>
      </c>
      <c r="V69" s="5">
        <v>11.2</v>
      </c>
      <c r="W69" s="3" t="s">
        <v>24</v>
      </c>
      <c r="X69" s="3" t="s">
        <v>24</v>
      </c>
      <c r="Y69" s="5">
        <v>11.2</v>
      </c>
      <c r="Z69" s="3" t="s">
        <v>24</v>
      </c>
      <c r="AA69" s="3" t="s">
        <v>24</v>
      </c>
      <c r="AB69" s="5">
        <v>5.1879999999999997</v>
      </c>
      <c r="AC69" s="5">
        <v>4.5449999999999999</v>
      </c>
      <c r="AD69" s="3" t="s">
        <v>24</v>
      </c>
      <c r="AE69" s="5">
        <v>5.1879999999999997</v>
      </c>
      <c r="AF69" s="5">
        <v>4.5449999999999999</v>
      </c>
      <c r="AG69" s="3" t="s">
        <v>24</v>
      </c>
      <c r="AH69" s="3" t="s">
        <v>24</v>
      </c>
      <c r="AI69" s="3" t="s">
        <v>24</v>
      </c>
      <c r="AJ69" s="3" t="s">
        <v>24</v>
      </c>
      <c r="AK69" s="3" t="s">
        <v>24</v>
      </c>
      <c r="AL69" s="3" t="s">
        <v>24</v>
      </c>
      <c r="AM69" s="3" t="s">
        <v>24</v>
      </c>
      <c r="AN69" s="3" t="s">
        <v>24</v>
      </c>
      <c r="AO69" s="3" t="s">
        <v>24</v>
      </c>
      <c r="AP69" s="3" t="s">
        <v>24</v>
      </c>
      <c r="AQ69" s="3" t="s">
        <v>24</v>
      </c>
      <c r="AR69" s="3" t="s">
        <v>24</v>
      </c>
      <c r="AS69" s="3" t="s">
        <v>24</v>
      </c>
      <c r="AT69" s="5">
        <v>475.03500000000014</v>
      </c>
      <c r="AU69" s="5">
        <v>76.516000000000005</v>
      </c>
      <c r="AV69" s="3" t="s">
        <v>24</v>
      </c>
      <c r="AW69" s="5">
        <v>633.67800000000022</v>
      </c>
      <c r="AX69" s="5">
        <v>96.192999999999969</v>
      </c>
      <c r="AY69" s="3" t="s">
        <v>24</v>
      </c>
      <c r="AZ69" s="3" t="s">
        <v>24</v>
      </c>
      <c r="BA69" s="3" t="s">
        <v>24</v>
      </c>
      <c r="BB69" s="3" t="s">
        <v>24</v>
      </c>
      <c r="BC69" s="3" t="s">
        <v>24</v>
      </c>
      <c r="BD69" s="3" t="s">
        <v>24</v>
      </c>
      <c r="BE69" s="3" t="s">
        <v>24</v>
      </c>
      <c r="BF69" s="5">
        <v>6.05</v>
      </c>
      <c r="BG69" s="3" t="s">
        <v>24</v>
      </c>
      <c r="BH69" s="3" t="s">
        <v>24</v>
      </c>
      <c r="BI69" s="5">
        <v>6.05</v>
      </c>
      <c r="BJ69" s="3" t="s">
        <v>24</v>
      </c>
      <c r="BK69" s="3" t="s">
        <v>24</v>
      </c>
      <c r="BL69" s="3" t="s">
        <v>24</v>
      </c>
      <c r="BM69" s="3" t="s">
        <v>24</v>
      </c>
      <c r="BN69" s="3" t="s">
        <v>24</v>
      </c>
      <c r="BO69" s="3" t="s">
        <v>24</v>
      </c>
      <c r="BP69" s="3" t="s">
        <v>24</v>
      </c>
      <c r="BQ69" s="3" t="s">
        <v>24</v>
      </c>
    </row>
    <row r="70" spans="1:69" ht="18.95" customHeight="1" x14ac:dyDescent="0.2">
      <c r="A70" s="3" t="s">
        <v>155</v>
      </c>
      <c r="B70" s="4" t="s">
        <v>156</v>
      </c>
      <c r="C70" s="5">
        <v>757.84699999999987</v>
      </c>
      <c r="D70" s="5">
        <v>39.504000000000005</v>
      </c>
      <c r="E70" s="5">
        <v>1.17</v>
      </c>
      <c r="F70" s="3" t="s">
        <v>24</v>
      </c>
      <c r="G70" s="5">
        <v>85.473000000000013</v>
      </c>
      <c r="H70" s="5">
        <v>2.5879999999999996</v>
      </c>
      <c r="I70" s="3" t="s">
        <v>24</v>
      </c>
      <c r="J70" s="3" t="s">
        <v>24</v>
      </c>
      <c r="K70" s="3" t="s">
        <v>24</v>
      </c>
      <c r="L70" s="3" t="s">
        <v>24</v>
      </c>
      <c r="M70" s="3" t="s">
        <v>24</v>
      </c>
      <c r="N70" s="3" t="s">
        <v>24</v>
      </c>
      <c r="O70" s="3" t="s">
        <v>24</v>
      </c>
      <c r="P70" s="3" t="s">
        <v>24</v>
      </c>
      <c r="Q70" s="3" t="s">
        <v>24</v>
      </c>
      <c r="R70" s="3" t="s">
        <v>24</v>
      </c>
      <c r="S70" s="5">
        <v>0.1</v>
      </c>
      <c r="T70" s="3" t="s">
        <v>24</v>
      </c>
      <c r="U70" s="3" t="s">
        <v>24</v>
      </c>
      <c r="V70" s="3" t="s">
        <v>24</v>
      </c>
      <c r="W70" s="3" t="s">
        <v>24</v>
      </c>
      <c r="X70" s="3" t="s">
        <v>24</v>
      </c>
      <c r="Y70" s="3" t="s">
        <v>24</v>
      </c>
      <c r="Z70" s="3" t="s">
        <v>24</v>
      </c>
      <c r="AA70" s="3" t="s">
        <v>24</v>
      </c>
      <c r="AB70" s="5">
        <v>37.792000000000002</v>
      </c>
      <c r="AC70" s="3" t="s">
        <v>24</v>
      </c>
      <c r="AD70" s="3" t="s">
        <v>24</v>
      </c>
      <c r="AE70" s="5">
        <v>37.792000000000002</v>
      </c>
      <c r="AF70" s="3" t="s">
        <v>24</v>
      </c>
      <c r="AG70" s="3" t="s">
        <v>24</v>
      </c>
      <c r="AH70" s="3" t="s">
        <v>24</v>
      </c>
      <c r="AI70" s="3" t="s">
        <v>24</v>
      </c>
      <c r="AJ70" s="3" t="s">
        <v>24</v>
      </c>
      <c r="AK70" s="3" t="s">
        <v>24</v>
      </c>
      <c r="AL70" s="3" t="s">
        <v>24</v>
      </c>
      <c r="AM70" s="3" t="s">
        <v>24</v>
      </c>
      <c r="AN70" s="3" t="s">
        <v>24</v>
      </c>
      <c r="AO70" s="3" t="s">
        <v>24</v>
      </c>
      <c r="AP70" s="3" t="s">
        <v>24</v>
      </c>
      <c r="AQ70" s="3" t="s">
        <v>24</v>
      </c>
      <c r="AR70" s="3" t="s">
        <v>24</v>
      </c>
      <c r="AS70" s="3" t="s">
        <v>24</v>
      </c>
      <c r="AT70" s="5">
        <v>654.82399999999984</v>
      </c>
      <c r="AU70" s="5">
        <v>24.556999999999995</v>
      </c>
      <c r="AV70" s="3" t="s">
        <v>24</v>
      </c>
      <c r="AW70" s="5">
        <v>877.25599999999963</v>
      </c>
      <c r="AX70" s="5">
        <v>29.012999999999998</v>
      </c>
      <c r="AY70" s="3" t="s">
        <v>24</v>
      </c>
      <c r="AZ70" s="3" t="s">
        <v>24</v>
      </c>
      <c r="BA70" s="3" t="s">
        <v>24</v>
      </c>
      <c r="BB70" s="3" t="s">
        <v>24</v>
      </c>
      <c r="BC70" s="3" t="s">
        <v>24</v>
      </c>
      <c r="BD70" s="3" t="s">
        <v>24</v>
      </c>
      <c r="BE70" s="3" t="s">
        <v>24</v>
      </c>
      <c r="BF70" s="3" t="s">
        <v>24</v>
      </c>
      <c r="BG70" s="3" t="s">
        <v>24</v>
      </c>
      <c r="BH70" s="3" t="s">
        <v>24</v>
      </c>
      <c r="BI70" s="3" t="s">
        <v>24</v>
      </c>
      <c r="BJ70" s="3" t="s">
        <v>24</v>
      </c>
      <c r="BK70" s="3" t="s">
        <v>24</v>
      </c>
      <c r="BL70" s="3" t="s">
        <v>24</v>
      </c>
      <c r="BM70" s="3" t="s">
        <v>24</v>
      </c>
      <c r="BN70" s="3" t="s">
        <v>24</v>
      </c>
      <c r="BO70" s="3" t="s">
        <v>24</v>
      </c>
      <c r="BP70" s="3" t="s">
        <v>24</v>
      </c>
      <c r="BQ70" s="3" t="s">
        <v>24</v>
      </c>
    </row>
    <row r="71" spans="1:69" ht="18.95" customHeight="1" x14ac:dyDescent="0.2">
      <c r="A71" s="3" t="s">
        <v>157</v>
      </c>
      <c r="B71" s="4" t="s">
        <v>158</v>
      </c>
      <c r="C71" s="5">
        <v>594.99900000000025</v>
      </c>
      <c r="D71" s="5">
        <v>20.226999999999997</v>
      </c>
      <c r="E71" s="3" t="s">
        <v>24</v>
      </c>
      <c r="F71" s="3" t="s">
        <v>24</v>
      </c>
      <c r="G71" s="5">
        <v>39.846000000000004</v>
      </c>
      <c r="H71" s="3" t="s">
        <v>24</v>
      </c>
      <c r="I71" s="3" t="s">
        <v>24</v>
      </c>
      <c r="J71" s="3" t="s">
        <v>24</v>
      </c>
      <c r="K71" s="3" t="s">
        <v>24</v>
      </c>
      <c r="L71" s="3" t="s">
        <v>24</v>
      </c>
      <c r="M71" s="3" t="s">
        <v>24</v>
      </c>
      <c r="N71" s="3" t="s">
        <v>24</v>
      </c>
      <c r="O71" s="3" t="s">
        <v>24</v>
      </c>
      <c r="P71" s="5">
        <v>29.295000000000002</v>
      </c>
      <c r="Q71" s="3" t="s">
        <v>24</v>
      </c>
      <c r="R71" s="3" t="s">
        <v>24</v>
      </c>
      <c r="S71" s="5">
        <v>29.295000000000002</v>
      </c>
      <c r="T71" s="3" t="s">
        <v>24</v>
      </c>
      <c r="U71" s="3" t="s">
        <v>24</v>
      </c>
      <c r="V71" s="5">
        <v>10.434999999999999</v>
      </c>
      <c r="W71" s="3" t="s">
        <v>24</v>
      </c>
      <c r="X71" s="3" t="s">
        <v>24</v>
      </c>
      <c r="Y71" s="5">
        <v>10.434999999999999</v>
      </c>
      <c r="Z71" s="3" t="s">
        <v>24</v>
      </c>
      <c r="AA71" s="3" t="s">
        <v>24</v>
      </c>
      <c r="AB71" s="5">
        <v>2.3929999999999998</v>
      </c>
      <c r="AC71" s="3" t="s">
        <v>24</v>
      </c>
      <c r="AD71" s="3" t="s">
        <v>24</v>
      </c>
      <c r="AE71" s="5">
        <v>2.3929999999999998</v>
      </c>
      <c r="AF71" s="3" t="s">
        <v>24</v>
      </c>
      <c r="AG71" s="3" t="s">
        <v>24</v>
      </c>
      <c r="AH71" s="3" t="s">
        <v>24</v>
      </c>
      <c r="AI71" s="3" t="s">
        <v>24</v>
      </c>
      <c r="AJ71" s="3" t="s">
        <v>24</v>
      </c>
      <c r="AK71" s="3" t="s">
        <v>24</v>
      </c>
      <c r="AL71" s="3" t="s">
        <v>24</v>
      </c>
      <c r="AM71" s="3" t="s">
        <v>24</v>
      </c>
      <c r="AN71" s="3" t="s">
        <v>24</v>
      </c>
      <c r="AO71" s="3" t="s">
        <v>24</v>
      </c>
      <c r="AP71" s="3" t="s">
        <v>24</v>
      </c>
      <c r="AQ71" s="3" t="s">
        <v>24</v>
      </c>
      <c r="AR71" s="3" t="s">
        <v>24</v>
      </c>
      <c r="AS71" s="3" t="s">
        <v>24</v>
      </c>
      <c r="AT71" s="5">
        <v>496.20000000000005</v>
      </c>
      <c r="AU71" s="5">
        <v>36.448999999999998</v>
      </c>
      <c r="AV71" s="3" t="s">
        <v>24</v>
      </c>
      <c r="AW71" s="5">
        <v>607.98200000000031</v>
      </c>
      <c r="AX71" s="5">
        <v>36.448999999999998</v>
      </c>
      <c r="AY71" s="3" t="s">
        <v>24</v>
      </c>
      <c r="AZ71" s="3" t="s">
        <v>24</v>
      </c>
      <c r="BA71" s="3" t="s">
        <v>24</v>
      </c>
      <c r="BB71" s="3" t="s">
        <v>24</v>
      </c>
      <c r="BC71" s="3" t="s">
        <v>24</v>
      </c>
      <c r="BD71" s="3" t="s">
        <v>24</v>
      </c>
      <c r="BE71" s="3" t="s">
        <v>24</v>
      </c>
      <c r="BF71" s="3" t="s">
        <v>24</v>
      </c>
      <c r="BG71" s="3" t="s">
        <v>24</v>
      </c>
      <c r="BH71" s="3" t="s">
        <v>24</v>
      </c>
      <c r="BI71" s="3" t="s">
        <v>24</v>
      </c>
      <c r="BJ71" s="3" t="s">
        <v>24</v>
      </c>
      <c r="BK71" s="3" t="s">
        <v>24</v>
      </c>
      <c r="BL71" s="3" t="s">
        <v>24</v>
      </c>
      <c r="BM71" s="3" t="s">
        <v>24</v>
      </c>
      <c r="BN71" s="3" t="s">
        <v>24</v>
      </c>
      <c r="BO71" s="3" t="s">
        <v>24</v>
      </c>
      <c r="BP71" s="3" t="s">
        <v>24</v>
      </c>
      <c r="BQ71" s="3" t="s">
        <v>24</v>
      </c>
    </row>
    <row r="72" spans="1:69" ht="18.95" customHeight="1" x14ac:dyDescent="0.2">
      <c r="A72" s="3" t="s">
        <v>159</v>
      </c>
      <c r="B72" s="4" t="s">
        <v>160</v>
      </c>
      <c r="C72" s="5">
        <v>587.15800000000002</v>
      </c>
      <c r="D72" s="5">
        <v>0.51500000000000001</v>
      </c>
      <c r="E72" s="3" t="s">
        <v>24</v>
      </c>
      <c r="F72" s="3" t="s">
        <v>24</v>
      </c>
      <c r="G72" s="5">
        <v>0.61499999999999999</v>
      </c>
      <c r="H72" s="3" t="s">
        <v>24</v>
      </c>
      <c r="I72" s="3" t="s">
        <v>24</v>
      </c>
      <c r="J72" s="3" t="s">
        <v>24</v>
      </c>
      <c r="K72" s="3" t="s">
        <v>24</v>
      </c>
      <c r="L72" s="3" t="s">
        <v>24</v>
      </c>
      <c r="M72" s="3" t="s">
        <v>24</v>
      </c>
      <c r="N72" s="3" t="s">
        <v>24</v>
      </c>
      <c r="O72" s="3" t="s">
        <v>24</v>
      </c>
      <c r="P72" s="5">
        <v>115.74799999999999</v>
      </c>
      <c r="Q72" s="3" t="s">
        <v>24</v>
      </c>
      <c r="R72" s="3" t="s">
        <v>24</v>
      </c>
      <c r="S72" s="5">
        <v>115.74799999999999</v>
      </c>
      <c r="T72" s="3" t="s">
        <v>24</v>
      </c>
      <c r="U72" s="3" t="s">
        <v>24</v>
      </c>
      <c r="V72" s="5">
        <v>14.95</v>
      </c>
      <c r="W72" s="3" t="s">
        <v>24</v>
      </c>
      <c r="X72" s="3" t="s">
        <v>24</v>
      </c>
      <c r="Y72" s="5">
        <v>14.95</v>
      </c>
      <c r="Z72" s="3" t="s">
        <v>24</v>
      </c>
      <c r="AA72" s="3" t="s">
        <v>24</v>
      </c>
      <c r="AB72" s="5">
        <v>3.2</v>
      </c>
      <c r="AC72" s="3" t="s">
        <v>24</v>
      </c>
      <c r="AD72" s="3" t="s">
        <v>24</v>
      </c>
      <c r="AE72" s="5">
        <v>3.2</v>
      </c>
      <c r="AF72" s="3" t="s">
        <v>24</v>
      </c>
      <c r="AG72" s="3" t="s">
        <v>24</v>
      </c>
      <c r="AH72" s="3" t="s">
        <v>24</v>
      </c>
      <c r="AI72" s="3" t="s">
        <v>24</v>
      </c>
      <c r="AJ72" s="3" t="s">
        <v>24</v>
      </c>
      <c r="AK72" s="3" t="s">
        <v>24</v>
      </c>
      <c r="AL72" s="3" t="s">
        <v>24</v>
      </c>
      <c r="AM72" s="3" t="s">
        <v>24</v>
      </c>
      <c r="AN72" s="3" t="s">
        <v>24</v>
      </c>
      <c r="AO72" s="3" t="s">
        <v>24</v>
      </c>
      <c r="AP72" s="3" t="s">
        <v>24</v>
      </c>
      <c r="AQ72" s="3" t="s">
        <v>24</v>
      </c>
      <c r="AR72" s="3" t="s">
        <v>24</v>
      </c>
      <c r="AS72" s="3" t="s">
        <v>24</v>
      </c>
      <c r="AT72" s="5">
        <v>433.91800000000006</v>
      </c>
      <c r="AU72" s="5">
        <v>18.826999999999998</v>
      </c>
      <c r="AV72" s="3" t="s">
        <v>24</v>
      </c>
      <c r="AW72" s="5">
        <v>516.80200000000013</v>
      </c>
      <c r="AX72" s="5">
        <v>26.727</v>
      </c>
      <c r="AY72" s="3" t="s">
        <v>24</v>
      </c>
      <c r="AZ72" s="3" t="s">
        <v>24</v>
      </c>
      <c r="BA72" s="3" t="s">
        <v>24</v>
      </c>
      <c r="BB72" s="3" t="s">
        <v>24</v>
      </c>
      <c r="BC72" s="3" t="s">
        <v>24</v>
      </c>
      <c r="BD72" s="3" t="s">
        <v>24</v>
      </c>
      <c r="BE72" s="3" t="s">
        <v>24</v>
      </c>
      <c r="BF72" s="3" t="s">
        <v>24</v>
      </c>
      <c r="BG72" s="3" t="s">
        <v>24</v>
      </c>
      <c r="BH72" s="3" t="s">
        <v>24</v>
      </c>
      <c r="BI72" s="3" t="s">
        <v>24</v>
      </c>
      <c r="BJ72" s="3" t="s">
        <v>24</v>
      </c>
      <c r="BK72" s="3" t="s">
        <v>24</v>
      </c>
      <c r="BL72" s="3" t="s">
        <v>24</v>
      </c>
      <c r="BM72" s="3" t="s">
        <v>24</v>
      </c>
      <c r="BN72" s="3" t="s">
        <v>24</v>
      </c>
      <c r="BO72" s="3" t="s">
        <v>24</v>
      </c>
      <c r="BP72" s="3" t="s">
        <v>24</v>
      </c>
      <c r="BQ72" s="3" t="s">
        <v>24</v>
      </c>
    </row>
    <row r="73" spans="1:69" ht="18.95" customHeight="1" x14ac:dyDescent="0.2">
      <c r="A73" s="3" t="s">
        <v>161</v>
      </c>
      <c r="B73" s="4" t="s">
        <v>162</v>
      </c>
      <c r="C73" s="5">
        <v>769.95200000000011</v>
      </c>
      <c r="D73" s="5">
        <v>11.926999999999994</v>
      </c>
      <c r="E73" s="3" t="s">
        <v>24</v>
      </c>
      <c r="F73" s="3" t="s">
        <v>24</v>
      </c>
      <c r="G73" s="5">
        <v>22.211500000000001</v>
      </c>
      <c r="H73" s="3" t="s">
        <v>24</v>
      </c>
      <c r="I73" s="3" t="s">
        <v>24</v>
      </c>
      <c r="J73" s="3" t="s">
        <v>24</v>
      </c>
      <c r="K73" s="3" t="s">
        <v>24</v>
      </c>
      <c r="L73" s="3" t="s">
        <v>24</v>
      </c>
      <c r="M73" s="3" t="s">
        <v>24</v>
      </c>
      <c r="N73" s="3" t="s">
        <v>24</v>
      </c>
      <c r="O73" s="3" t="s">
        <v>24</v>
      </c>
      <c r="P73" s="3" t="s">
        <v>24</v>
      </c>
      <c r="Q73" s="3" t="s">
        <v>24</v>
      </c>
      <c r="R73" s="3" t="s">
        <v>24</v>
      </c>
      <c r="S73" s="3" t="s">
        <v>24</v>
      </c>
      <c r="T73" s="3" t="s">
        <v>24</v>
      </c>
      <c r="U73" s="3" t="s">
        <v>24</v>
      </c>
      <c r="V73" s="3" t="s">
        <v>24</v>
      </c>
      <c r="W73" s="3" t="s">
        <v>24</v>
      </c>
      <c r="X73" s="3" t="s">
        <v>24</v>
      </c>
      <c r="Y73" s="3" t="s">
        <v>24</v>
      </c>
      <c r="Z73" s="3" t="s">
        <v>24</v>
      </c>
      <c r="AA73" s="3" t="s">
        <v>24</v>
      </c>
      <c r="AB73" s="5">
        <v>17.922000000000001</v>
      </c>
      <c r="AC73" s="3" t="s">
        <v>24</v>
      </c>
      <c r="AD73" s="3" t="s">
        <v>24</v>
      </c>
      <c r="AE73" s="5">
        <v>17.922000000000001</v>
      </c>
      <c r="AF73" s="3" t="s">
        <v>24</v>
      </c>
      <c r="AG73" s="3" t="s">
        <v>24</v>
      </c>
      <c r="AH73" s="3" t="s">
        <v>24</v>
      </c>
      <c r="AI73" s="3" t="s">
        <v>24</v>
      </c>
      <c r="AJ73" s="3" t="s">
        <v>24</v>
      </c>
      <c r="AK73" s="3" t="s">
        <v>24</v>
      </c>
      <c r="AL73" s="3" t="s">
        <v>24</v>
      </c>
      <c r="AM73" s="3" t="s">
        <v>24</v>
      </c>
      <c r="AN73" s="3" t="s">
        <v>24</v>
      </c>
      <c r="AO73" s="3" t="s">
        <v>24</v>
      </c>
      <c r="AP73" s="3" t="s">
        <v>24</v>
      </c>
      <c r="AQ73" s="3" t="s">
        <v>24</v>
      </c>
      <c r="AR73" s="3" t="s">
        <v>24</v>
      </c>
      <c r="AS73" s="3" t="s">
        <v>24</v>
      </c>
      <c r="AT73" s="5">
        <v>716.11300000000006</v>
      </c>
      <c r="AU73" s="5">
        <v>23.99</v>
      </c>
      <c r="AV73" s="3" t="s">
        <v>24</v>
      </c>
      <c r="AW73" s="5">
        <v>926.4600000000006</v>
      </c>
      <c r="AX73" s="5">
        <v>26.222999999999999</v>
      </c>
      <c r="AY73" s="3" t="s">
        <v>24</v>
      </c>
      <c r="AZ73" s="3" t="s">
        <v>24</v>
      </c>
      <c r="BA73" s="3" t="s">
        <v>24</v>
      </c>
      <c r="BB73" s="3" t="s">
        <v>24</v>
      </c>
      <c r="BC73" s="3" t="s">
        <v>24</v>
      </c>
      <c r="BD73" s="3" t="s">
        <v>24</v>
      </c>
      <c r="BE73" s="3" t="s">
        <v>24</v>
      </c>
      <c r="BF73" s="3" t="s">
        <v>24</v>
      </c>
      <c r="BG73" s="3" t="s">
        <v>24</v>
      </c>
      <c r="BH73" s="3" t="s">
        <v>24</v>
      </c>
      <c r="BI73" s="3" t="s">
        <v>24</v>
      </c>
      <c r="BJ73" s="3" t="s">
        <v>24</v>
      </c>
      <c r="BK73" s="3" t="s">
        <v>24</v>
      </c>
      <c r="BL73" s="3" t="s">
        <v>24</v>
      </c>
      <c r="BM73" s="3" t="s">
        <v>24</v>
      </c>
      <c r="BN73" s="3" t="s">
        <v>24</v>
      </c>
      <c r="BO73" s="3" t="s">
        <v>24</v>
      </c>
      <c r="BP73" s="3" t="s">
        <v>24</v>
      </c>
      <c r="BQ73" s="3" t="s">
        <v>24</v>
      </c>
    </row>
    <row r="74" spans="1:69" ht="18.95" customHeight="1" x14ac:dyDescent="0.2">
      <c r="A74" s="3" t="s">
        <v>163</v>
      </c>
      <c r="B74" s="4" t="s">
        <v>164</v>
      </c>
      <c r="C74" s="5">
        <v>533.8689999999998</v>
      </c>
      <c r="D74" s="5">
        <v>3.3970000000000002</v>
      </c>
      <c r="E74" s="3" t="s">
        <v>24</v>
      </c>
      <c r="F74" s="3" t="s">
        <v>24</v>
      </c>
      <c r="G74" s="5">
        <v>4.2720000000000002</v>
      </c>
      <c r="H74" s="3" t="s">
        <v>24</v>
      </c>
      <c r="I74" s="3" t="s">
        <v>24</v>
      </c>
      <c r="J74" s="3" t="s">
        <v>24</v>
      </c>
      <c r="K74" s="3" t="s">
        <v>24</v>
      </c>
      <c r="L74" s="3" t="s">
        <v>24</v>
      </c>
      <c r="M74" s="3" t="s">
        <v>24</v>
      </c>
      <c r="N74" s="3" t="s">
        <v>24</v>
      </c>
      <c r="O74" s="3" t="s">
        <v>24</v>
      </c>
      <c r="P74" s="5">
        <v>1.2829999999999999</v>
      </c>
      <c r="Q74" s="3" t="s">
        <v>24</v>
      </c>
      <c r="R74" s="3" t="s">
        <v>24</v>
      </c>
      <c r="S74" s="5">
        <v>1.2829999999999999</v>
      </c>
      <c r="T74" s="3" t="s">
        <v>24</v>
      </c>
      <c r="U74" s="3" t="s">
        <v>24</v>
      </c>
      <c r="V74" s="5">
        <v>23.2</v>
      </c>
      <c r="W74" s="5">
        <v>5.7</v>
      </c>
      <c r="X74" s="3" t="s">
        <v>24</v>
      </c>
      <c r="Y74" s="5">
        <v>23.2</v>
      </c>
      <c r="Z74" s="5">
        <v>5.7</v>
      </c>
      <c r="AA74" s="3" t="s">
        <v>24</v>
      </c>
      <c r="AB74" s="5">
        <v>22.055</v>
      </c>
      <c r="AC74" s="3" t="s">
        <v>24</v>
      </c>
      <c r="AD74" s="3" t="s">
        <v>24</v>
      </c>
      <c r="AE74" s="5">
        <v>22.055</v>
      </c>
      <c r="AF74" s="3" t="s">
        <v>24</v>
      </c>
      <c r="AG74" s="3" t="s">
        <v>24</v>
      </c>
      <c r="AH74" s="3" t="s">
        <v>24</v>
      </c>
      <c r="AI74" s="3" t="s">
        <v>24</v>
      </c>
      <c r="AJ74" s="3" t="s">
        <v>24</v>
      </c>
      <c r="AK74" s="3" t="s">
        <v>24</v>
      </c>
      <c r="AL74" s="3" t="s">
        <v>24</v>
      </c>
      <c r="AM74" s="3" t="s">
        <v>24</v>
      </c>
      <c r="AN74" s="3" t="s">
        <v>24</v>
      </c>
      <c r="AO74" s="3" t="s">
        <v>24</v>
      </c>
      <c r="AP74" s="3" t="s">
        <v>24</v>
      </c>
      <c r="AQ74" s="3" t="s">
        <v>24</v>
      </c>
      <c r="AR74" s="3" t="s">
        <v>24</v>
      </c>
      <c r="AS74" s="3" t="s">
        <v>24</v>
      </c>
      <c r="AT74" s="5">
        <v>437.69499999999994</v>
      </c>
      <c r="AU74" s="5">
        <v>33.897999999999996</v>
      </c>
      <c r="AV74" s="3" t="s">
        <v>24</v>
      </c>
      <c r="AW74" s="5">
        <v>500.69299999999976</v>
      </c>
      <c r="AX74" s="5">
        <v>33.897999999999996</v>
      </c>
      <c r="AY74" s="3" t="s">
        <v>24</v>
      </c>
      <c r="AZ74" s="3" t="s">
        <v>24</v>
      </c>
      <c r="BA74" s="3" t="s">
        <v>24</v>
      </c>
      <c r="BB74" s="3" t="s">
        <v>24</v>
      </c>
      <c r="BC74" s="3" t="s">
        <v>24</v>
      </c>
      <c r="BD74" s="3" t="s">
        <v>24</v>
      </c>
      <c r="BE74" s="3" t="s">
        <v>24</v>
      </c>
      <c r="BF74" s="5">
        <v>6.641</v>
      </c>
      <c r="BG74" s="3" t="s">
        <v>24</v>
      </c>
      <c r="BH74" s="3" t="s">
        <v>24</v>
      </c>
      <c r="BI74" s="5">
        <v>6.641</v>
      </c>
      <c r="BJ74" s="3" t="s">
        <v>24</v>
      </c>
      <c r="BK74" s="3" t="s">
        <v>24</v>
      </c>
      <c r="BL74" s="3" t="s">
        <v>24</v>
      </c>
      <c r="BM74" s="3" t="s">
        <v>24</v>
      </c>
      <c r="BN74" s="3" t="s">
        <v>24</v>
      </c>
      <c r="BO74" s="3" t="s">
        <v>24</v>
      </c>
      <c r="BP74" s="3" t="s">
        <v>24</v>
      </c>
      <c r="BQ74" s="3" t="s">
        <v>24</v>
      </c>
    </row>
    <row r="75" spans="1:69" ht="18.95" customHeight="1" x14ac:dyDescent="0.2">
      <c r="A75" s="3" t="s">
        <v>165</v>
      </c>
      <c r="B75" s="4" t="s">
        <v>166</v>
      </c>
      <c r="C75" s="5">
        <v>748.46700000000033</v>
      </c>
      <c r="D75" s="5">
        <v>13.126999999999997</v>
      </c>
      <c r="E75" s="3" t="s">
        <v>24</v>
      </c>
      <c r="F75" s="3" t="s">
        <v>24</v>
      </c>
      <c r="G75" s="5">
        <v>32.341999999999992</v>
      </c>
      <c r="H75" s="3" t="s">
        <v>24</v>
      </c>
      <c r="I75" s="3" t="s">
        <v>24</v>
      </c>
      <c r="J75" s="3" t="s">
        <v>24</v>
      </c>
      <c r="K75" s="3" t="s">
        <v>24</v>
      </c>
      <c r="L75" s="3" t="s">
        <v>24</v>
      </c>
      <c r="M75" s="3" t="s">
        <v>24</v>
      </c>
      <c r="N75" s="3" t="s">
        <v>24</v>
      </c>
      <c r="O75" s="3" t="s">
        <v>24</v>
      </c>
      <c r="P75" s="3" t="s">
        <v>24</v>
      </c>
      <c r="Q75" s="3" t="s">
        <v>24</v>
      </c>
      <c r="R75" s="3" t="s">
        <v>24</v>
      </c>
      <c r="S75" s="3" t="s">
        <v>24</v>
      </c>
      <c r="T75" s="3" t="s">
        <v>24</v>
      </c>
      <c r="U75" s="3" t="s">
        <v>24</v>
      </c>
      <c r="V75" s="5">
        <v>9.1850000000000005</v>
      </c>
      <c r="W75" s="3" t="s">
        <v>24</v>
      </c>
      <c r="X75" s="3" t="s">
        <v>24</v>
      </c>
      <c r="Y75" s="5">
        <v>9.1850000000000005</v>
      </c>
      <c r="Z75" s="3" t="s">
        <v>24</v>
      </c>
      <c r="AA75" s="3" t="s">
        <v>24</v>
      </c>
      <c r="AB75" s="5">
        <v>3.625</v>
      </c>
      <c r="AC75" s="3" t="s">
        <v>24</v>
      </c>
      <c r="AD75" s="3" t="s">
        <v>24</v>
      </c>
      <c r="AE75" s="5">
        <v>3.625</v>
      </c>
      <c r="AF75" s="3" t="s">
        <v>24</v>
      </c>
      <c r="AG75" s="3" t="s">
        <v>24</v>
      </c>
      <c r="AH75" s="3" t="s">
        <v>24</v>
      </c>
      <c r="AI75" s="3" t="s">
        <v>24</v>
      </c>
      <c r="AJ75" s="3" t="s">
        <v>24</v>
      </c>
      <c r="AK75" s="3" t="s">
        <v>24</v>
      </c>
      <c r="AL75" s="3" t="s">
        <v>24</v>
      </c>
      <c r="AM75" s="3" t="s">
        <v>24</v>
      </c>
      <c r="AN75" s="3" t="s">
        <v>24</v>
      </c>
      <c r="AO75" s="3" t="s">
        <v>24</v>
      </c>
      <c r="AP75" s="3" t="s">
        <v>24</v>
      </c>
      <c r="AQ75" s="3" t="s">
        <v>24</v>
      </c>
      <c r="AR75" s="3" t="s">
        <v>24</v>
      </c>
      <c r="AS75" s="3" t="s">
        <v>24</v>
      </c>
      <c r="AT75" s="5">
        <v>722.53000000000009</v>
      </c>
      <c r="AU75" s="3" t="s">
        <v>24</v>
      </c>
      <c r="AV75" s="3" t="s">
        <v>24</v>
      </c>
      <c r="AW75" s="5">
        <v>943.94499999999925</v>
      </c>
      <c r="AX75" s="3" t="s">
        <v>24</v>
      </c>
      <c r="AY75" s="3" t="s">
        <v>24</v>
      </c>
      <c r="AZ75" s="3" t="s">
        <v>24</v>
      </c>
      <c r="BA75" s="3" t="s">
        <v>24</v>
      </c>
      <c r="BB75" s="3" t="s">
        <v>24</v>
      </c>
      <c r="BC75" s="3" t="s">
        <v>24</v>
      </c>
      <c r="BD75" s="3" t="s">
        <v>24</v>
      </c>
      <c r="BE75" s="3" t="s">
        <v>24</v>
      </c>
      <c r="BF75" s="3" t="s">
        <v>24</v>
      </c>
      <c r="BG75" s="3" t="s">
        <v>24</v>
      </c>
      <c r="BH75" s="3" t="s">
        <v>24</v>
      </c>
      <c r="BI75" s="3" t="s">
        <v>24</v>
      </c>
      <c r="BJ75" s="3" t="s">
        <v>24</v>
      </c>
      <c r="BK75" s="3" t="s">
        <v>24</v>
      </c>
      <c r="BL75" s="3" t="s">
        <v>24</v>
      </c>
      <c r="BM75" s="3" t="s">
        <v>24</v>
      </c>
      <c r="BN75" s="3" t="s">
        <v>24</v>
      </c>
      <c r="BO75" s="3" t="s">
        <v>24</v>
      </c>
      <c r="BP75" s="3" t="s">
        <v>24</v>
      </c>
      <c r="BQ75" s="3" t="s">
        <v>24</v>
      </c>
    </row>
    <row r="76" spans="1:69" ht="18.95" customHeight="1" x14ac:dyDescent="0.2">
      <c r="A76" s="3" t="s">
        <v>167</v>
      </c>
      <c r="B76" s="4" t="s">
        <v>168</v>
      </c>
      <c r="C76" s="5">
        <v>550.23099999999999</v>
      </c>
      <c r="D76" s="5">
        <v>14.27</v>
      </c>
      <c r="E76" s="3" t="s">
        <v>24</v>
      </c>
      <c r="F76" s="3" t="s">
        <v>24</v>
      </c>
      <c r="G76" s="5">
        <v>28.54</v>
      </c>
      <c r="H76" s="3" t="s">
        <v>24</v>
      </c>
      <c r="I76" s="3" t="s">
        <v>24</v>
      </c>
      <c r="J76" s="3" t="s">
        <v>24</v>
      </c>
      <c r="K76" s="3" t="s">
        <v>24</v>
      </c>
      <c r="L76" s="3" t="s">
        <v>24</v>
      </c>
      <c r="M76" s="3" t="s">
        <v>24</v>
      </c>
      <c r="N76" s="3" t="s">
        <v>24</v>
      </c>
      <c r="O76" s="3" t="s">
        <v>24</v>
      </c>
      <c r="P76" s="3" t="s">
        <v>24</v>
      </c>
      <c r="Q76" s="3" t="s">
        <v>24</v>
      </c>
      <c r="R76" s="3" t="s">
        <v>24</v>
      </c>
      <c r="S76" s="3" t="s">
        <v>24</v>
      </c>
      <c r="T76" s="3" t="s">
        <v>24</v>
      </c>
      <c r="U76" s="3" t="s">
        <v>24</v>
      </c>
      <c r="V76" s="5">
        <v>11.537000000000001</v>
      </c>
      <c r="W76" s="3" t="s">
        <v>24</v>
      </c>
      <c r="X76" s="3" t="s">
        <v>24</v>
      </c>
      <c r="Y76" s="5">
        <v>11.537000000000001</v>
      </c>
      <c r="Z76" s="3" t="s">
        <v>24</v>
      </c>
      <c r="AA76" s="3" t="s">
        <v>24</v>
      </c>
      <c r="AB76" s="3" t="s">
        <v>24</v>
      </c>
      <c r="AC76" s="3" t="s">
        <v>24</v>
      </c>
      <c r="AD76" s="3" t="s">
        <v>24</v>
      </c>
      <c r="AE76" s="3" t="s">
        <v>24</v>
      </c>
      <c r="AF76" s="3" t="s">
        <v>24</v>
      </c>
      <c r="AG76" s="3" t="s">
        <v>24</v>
      </c>
      <c r="AH76" s="3" t="s">
        <v>24</v>
      </c>
      <c r="AI76" s="3" t="s">
        <v>24</v>
      </c>
      <c r="AJ76" s="3" t="s">
        <v>24</v>
      </c>
      <c r="AK76" s="3" t="s">
        <v>24</v>
      </c>
      <c r="AL76" s="3" t="s">
        <v>24</v>
      </c>
      <c r="AM76" s="3" t="s">
        <v>24</v>
      </c>
      <c r="AN76" s="3" t="s">
        <v>24</v>
      </c>
      <c r="AO76" s="3" t="s">
        <v>24</v>
      </c>
      <c r="AP76" s="3" t="s">
        <v>24</v>
      </c>
      <c r="AQ76" s="3" t="s">
        <v>24</v>
      </c>
      <c r="AR76" s="3" t="s">
        <v>24</v>
      </c>
      <c r="AS76" s="3" t="s">
        <v>24</v>
      </c>
      <c r="AT76" s="5">
        <v>504.32199999999995</v>
      </c>
      <c r="AU76" s="5">
        <v>20.102</v>
      </c>
      <c r="AV76" s="3" t="s">
        <v>24</v>
      </c>
      <c r="AW76" s="5">
        <v>700.13400000000058</v>
      </c>
      <c r="AX76" s="5">
        <v>20.102</v>
      </c>
      <c r="AY76" s="3" t="s">
        <v>24</v>
      </c>
      <c r="AZ76" s="3" t="s">
        <v>24</v>
      </c>
      <c r="BA76" s="3" t="s">
        <v>24</v>
      </c>
      <c r="BB76" s="3" t="s">
        <v>24</v>
      </c>
      <c r="BC76" s="3" t="s">
        <v>24</v>
      </c>
      <c r="BD76" s="3" t="s">
        <v>24</v>
      </c>
      <c r="BE76" s="3" t="s">
        <v>24</v>
      </c>
      <c r="BF76" s="3" t="s">
        <v>24</v>
      </c>
      <c r="BG76" s="3" t="s">
        <v>24</v>
      </c>
      <c r="BH76" s="3" t="s">
        <v>24</v>
      </c>
      <c r="BI76" s="3" t="s">
        <v>24</v>
      </c>
      <c r="BJ76" s="3" t="s">
        <v>24</v>
      </c>
      <c r="BK76" s="3" t="s">
        <v>24</v>
      </c>
      <c r="BL76" s="3" t="s">
        <v>24</v>
      </c>
      <c r="BM76" s="3" t="s">
        <v>24</v>
      </c>
      <c r="BN76" s="3" t="s">
        <v>24</v>
      </c>
      <c r="BO76" s="3" t="s">
        <v>24</v>
      </c>
      <c r="BP76" s="3" t="s">
        <v>24</v>
      </c>
      <c r="BQ76" s="3" t="s">
        <v>24</v>
      </c>
    </row>
    <row r="77" spans="1:69" ht="18.95" customHeight="1" x14ac:dyDescent="0.2">
      <c r="A77" s="3" t="s">
        <v>169</v>
      </c>
      <c r="B77" s="4" t="s">
        <v>170</v>
      </c>
      <c r="C77" s="5">
        <v>610.66599999999949</v>
      </c>
      <c r="D77" s="5">
        <v>12.548</v>
      </c>
      <c r="E77" s="3" t="s">
        <v>24</v>
      </c>
      <c r="F77" s="3" t="s">
        <v>24</v>
      </c>
      <c r="G77" s="5">
        <v>32.780000000000008</v>
      </c>
      <c r="H77" s="3" t="s">
        <v>24</v>
      </c>
      <c r="I77" s="3" t="s">
        <v>24</v>
      </c>
      <c r="J77" s="3" t="s">
        <v>24</v>
      </c>
      <c r="K77" s="3" t="s">
        <v>24</v>
      </c>
      <c r="L77" s="3" t="s">
        <v>24</v>
      </c>
      <c r="M77" s="3" t="s">
        <v>24</v>
      </c>
      <c r="N77" s="3" t="s">
        <v>24</v>
      </c>
      <c r="O77" s="3" t="s">
        <v>24</v>
      </c>
      <c r="P77" s="3" t="s">
        <v>24</v>
      </c>
      <c r="Q77" s="3" t="s">
        <v>24</v>
      </c>
      <c r="R77" s="3" t="s">
        <v>24</v>
      </c>
      <c r="S77" s="3" t="s">
        <v>24</v>
      </c>
      <c r="T77" s="3" t="s">
        <v>24</v>
      </c>
      <c r="U77" s="3" t="s">
        <v>24</v>
      </c>
      <c r="V77" s="5">
        <v>6.093</v>
      </c>
      <c r="W77" s="3" t="s">
        <v>24</v>
      </c>
      <c r="X77" s="3" t="s">
        <v>24</v>
      </c>
      <c r="Y77" s="5">
        <v>6.093</v>
      </c>
      <c r="Z77" s="3" t="s">
        <v>24</v>
      </c>
      <c r="AA77" s="3" t="s">
        <v>24</v>
      </c>
      <c r="AB77" s="3" t="s">
        <v>24</v>
      </c>
      <c r="AC77" s="3" t="s">
        <v>24</v>
      </c>
      <c r="AD77" s="3" t="s">
        <v>24</v>
      </c>
      <c r="AE77" s="3" t="s">
        <v>24</v>
      </c>
      <c r="AF77" s="3" t="s">
        <v>24</v>
      </c>
      <c r="AG77" s="3" t="s">
        <v>24</v>
      </c>
      <c r="AH77" s="3" t="s">
        <v>24</v>
      </c>
      <c r="AI77" s="3" t="s">
        <v>24</v>
      </c>
      <c r="AJ77" s="3" t="s">
        <v>24</v>
      </c>
      <c r="AK77" s="5">
        <v>1.1499999999999999</v>
      </c>
      <c r="AL77" s="3" t="s">
        <v>24</v>
      </c>
      <c r="AM77" s="3" t="s">
        <v>24</v>
      </c>
      <c r="AN77" s="3" t="s">
        <v>24</v>
      </c>
      <c r="AO77" s="3" t="s">
        <v>24</v>
      </c>
      <c r="AP77" s="3" t="s">
        <v>24</v>
      </c>
      <c r="AQ77" s="3" t="s">
        <v>24</v>
      </c>
      <c r="AR77" s="3" t="s">
        <v>24</v>
      </c>
      <c r="AS77" s="3" t="s">
        <v>24</v>
      </c>
      <c r="AT77" s="5">
        <v>569.1449999999993</v>
      </c>
      <c r="AU77" s="5">
        <v>22.88</v>
      </c>
      <c r="AV77" s="3" t="s">
        <v>24</v>
      </c>
      <c r="AW77" s="5">
        <v>731.02099999999893</v>
      </c>
      <c r="AX77" s="5">
        <v>25.893000000000001</v>
      </c>
      <c r="AY77" s="3" t="s">
        <v>24</v>
      </c>
      <c r="AZ77" s="3" t="s">
        <v>24</v>
      </c>
      <c r="BA77" s="3" t="s">
        <v>24</v>
      </c>
      <c r="BB77" s="3" t="s">
        <v>24</v>
      </c>
      <c r="BC77" s="3" t="s">
        <v>24</v>
      </c>
      <c r="BD77" s="3" t="s">
        <v>24</v>
      </c>
      <c r="BE77" s="3" t="s">
        <v>24</v>
      </c>
      <c r="BF77" s="3" t="s">
        <v>24</v>
      </c>
      <c r="BG77" s="3" t="s">
        <v>24</v>
      </c>
      <c r="BH77" s="3" t="s">
        <v>24</v>
      </c>
      <c r="BI77" s="3" t="s">
        <v>24</v>
      </c>
      <c r="BJ77" s="3" t="s">
        <v>24</v>
      </c>
      <c r="BK77" s="3" t="s">
        <v>24</v>
      </c>
      <c r="BL77" s="3" t="s">
        <v>24</v>
      </c>
      <c r="BM77" s="3" t="s">
        <v>24</v>
      </c>
      <c r="BN77" s="3" t="s">
        <v>24</v>
      </c>
      <c r="BO77" s="3" t="s">
        <v>24</v>
      </c>
      <c r="BP77" s="3" t="s">
        <v>24</v>
      </c>
      <c r="BQ77" s="3" t="s">
        <v>24</v>
      </c>
    </row>
    <row r="78" spans="1:69" ht="18.95" customHeight="1" x14ac:dyDescent="0.2">
      <c r="A78" s="3" t="s">
        <v>171</v>
      </c>
      <c r="B78" s="4" t="s">
        <v>172</v>
      </c>
      <c r="C78" s="5">
        <v>525.85400000000072</v>
      </c>
      <c r="D78" s="3" t="s">
        <v>24</v>
      </c>
      <c r="E78" s="3" t="s">
        <v>24</v>
      </c>
      <c r="F78" s="3" t="s">
        <v>24</v>
      </c>
      <c r="G78" s="3" t="s">
        <v>24</v>
      </c>
      <c r="H78" s="3" t="s">
        <v>24</v>
      </c>
      <c r="I78" s="3" t="s">
        <v>24</v>
      </c>
      <c r="J78" s="3" t="s">
        <v>24</v>
      </c>
      <c r="K78" s="3" t="s">
        <v>24</v>
      </c>
      <c r="L78" s="3" t="s">
        <v>24</v>
      </c>
      <c r="M78" s="3" t="s">
        <v>24</v>
      </c>
      <c r="N78" s="3" t="s">
        <v>24</v>
      </c>
      <c r="O78" s="3" t="s">
        <v>24</v>
      </c>
      <c r="P78" s="3" t="s">
        <v>24</v>
      </c>
      <c r="Q78" s="3" t="s">
        <v>24</v>
      </c>
      <c r="R78" s="3" t="s">
        <v>24</v>
      </c>
      <c r="S78" s="3" t="s">
        <v>24</v>
      </c>
      <c r="T78" s="3" t="s">
        <v>24</v>
      </c>
      <c r="U78" s="3" t="s">
        <v>24</v>
      </c>
      <c r="V78" s="5">
        <v>10.738</v>
      </c>
      <c r="W78" s="3" t="s">
        <v>24</v>
      </c>
      <c r="X78" s="3" t="s">
        <v>24</v>
      </c>
      <c r="Y78" s="5">
        <v>10.738</v>
      </c>
      <c r="Z78" s="3" t="s">
        <v>24</v>
      </c>
      <c r="AA78" s="3" t="s">
        <v>24</v>
      </c>
      <c r="AB78" s="3" t="s">
        <v>24</v>
      </c>
      <c r="AC78" s="3" t="s">
        <v>24</v>
      </c>
      <c r="AD78" s="3" t="s">
        <v>24</v>
      </c>
      <c r="AE78" s="3" t="s">
        <v>24</v>
      </c>
      <c r="AF78" s="3" t="s">
        <v>24</v>
      </c>
      <c r="AG78" s="3" t="s">
        <v>24</v>
      </c>
      <c r="AH78" s="3" t="s">
        <v>24</v>
      </c>
      <c r="AI78" s="3" t="s">
        <v>24</v>
      </c>
      <c r="AJ78" s="3" t="s">
        <v>24</v>
      </c>
      <c r="AK78" s="3" t="s">
        <v>24</v>
      </c>
      <c r="AL78" s="3" t="s">
        <v>24</v>
      </c>
      <c r="AM78" s="3" t="s">
        <v>24</v>
      </c>
      <c r="AN78" s="5">
        <v>16.736999999999998</v>
      </c>
      <c r="AO78" s="3" t="s">
        <v>24</v>
      </c>
      <c r="AP78" s="3" t="s">
        <v>24</v>
      </c>
      <c r="AQ78" s="5">
        <v>16.736999999999998</v>
      </c>
      <c r="AR78" s="3" t="s">
        <v>24</v>
      </c>
      <c r="AS78" s="3" t="s">
        <v>24</v>
      </c>
      <c r="AT78" s="5">
        <v>489.57000000000039</v>
      </c>
      <c r="AU78" s="5">
        <v>8.8089999999999993</v>
      </c>
      <c r="AV78" s="3" t="s">
        <v>24</v>
      </c>
      <c r="AW78" s="5">
        <v>536.32400000000052</v>
      </c>
      <c r="AX78" s="5">
        <v>9.2959999999999994</v>
      </c>
      <c r="AY78" s="3" t="s">
        <v>24</v>
      </c>
      <c r="AZ78" s="3" t="s">
        <v>24</v>
      </c>
      <c r="BA78" s="3" t="s">
        <v>24</v>
      </c>
      <c r="BB78" s="3" t="s">
        <v>24</v>
      </c>
      <c r="BC78" s="3" t="s">
        <v>24</v>
      </c>
      <c r="BD78" s="3" t="s">
        <v>24</v>
      </c>
      <c r="BE78" s="3" t="s">
        <v>24</v>
      </c>
      <c r="BF78" s="3" t="s">
        <v>24</v>
      </c>
      <c r="BG78" s="3" t="s">
        <v>24</v>
      </c>
      <c r="BH78" s="3" t="s">
        <v>24</v>
      </c>
      <c r="BI78" s="3" t="s">
        <v>24</v>
      </c>
      <c r="BJ78" s="3" t="s">
        <v>24</v>
      </c>
      <c r="BK78" s="3" t="s">
        <v>24</v>
      </c>
      <c r="BL78" s="3" t="s">
        <v>24</v>
      </c>
      <c r="BM78" s="3" t="s">
        <v>24</v>
      </c>
      <c r="BN78" s="3" t="s">
        <v>24</v>
      </c>
      <c r="BO78" s="3" t="s">
        <v>24</v>
      </c>
      <c r="BP78" s="3" t="s">
        <v>24</v>
      </c>
      <c r="BQ78" s="3" t="s">
        <v>24</v>
      </c>
    </row>
    <row r="79" spans="1:69" ht="18.95" customHeight="1" x14ac:dyDescent="0.2">
      <c r="A79" s="3" t="s">
        <v>173</v>
      </c>
      <c r="B79" s="4" t="s">
        <v>174</v>
      </c>
      <c r="C79" s="5">
        <v>430.91300000000012</v>
      </c>
      <c r="D79" s="5">
        <v>16.217000000000006</v>
      </c>
      <c r="E79" s="3" t="s">
        <v>24</v>
      </c>
      <c r="F79" s="3" t="s">
        <v>24</v>
      </c>
      <c r="G79" s="5">
        <v>42.832999999999984</v>
      </c>
      <c r="H79" s="3" t="s">
        <v>24</v>
      </c>
      <c r="I79" s="3" t="s">
        <v>24</v>
      </c>
      <c r="J79" s="3" t="s">
        <v>24</v>
      </c>
      <c r="K79" s="3" t="s">
        <v>24</v>
      </c>
      <c r="L79" s="3" t="s">
        <v>24</v>
      </c>
      <c r="M79" s="3" t="s">
        <v>24</v>
      </c>
      <c r="N79" s="3" t="s">
        <v>24</v>
      </c>
      <c r="O79" s="3" t="s">
        <v>24</v>
      </c>
      <c r="P79" s="3" t="s">
        <v>24</v>
      </c>
      <c r="Q79" s="3" t="s">
        <v>24</v>
      </c>
      <c r="R79" s="3" t="s">
        <v>24</v>
      </c>
      <c r="S79" s="3" t="s">
        <v>24</v>
      </c>
      <c r="T79" s="3" t="s">
        <v>24</v>
      </c>
      <c r="U79" s="3" t="s">
        <v>24</v>
      </c>
      <c r="V79" s="3" t="s">
        <v>24</v>
      </c>
      <c r="W79" s="3" t="s">
        <v>24</v>
      </c>
      <c r="X79" s="3" t="s">
        <v>24</v>
      </c>
      <c r="Y79" s="3" t="s">
        <v>24</v>
      </c>
      <c r="Z79" s="3" t="s">
        <v>24</v>
      </c>
      <c r="AA79" s="3" t="s">
        <v>24</v>
      </c>
      <c r="AB79" s="3" t="s">
        <v>24</v>
      </c>
      <c r="AC79" s="3" t="s">
        <v>24</v>
      </c>
      <c r="AD79" s="3" t="s">
        <v>24</v>
      </c>
      <c r="AE79" s="3" t="s">
        <v>24</v>
      </c>
      <c r="AF79" s="3" t="s">
        <v>24</v>
      </c>
      <c r="AG79" s="3" t="s">
        <v>24</v>
      </c>
      <c r="AH79" s="3" t="s">
        <v>24</v>
      </c>
      <c r="AI79" s="3" t="s">
        <v>24</v>
      </c>
      <c r="AJ79" s="3" t="s">
        <v>24</v>
      </c>
      <c r="AK79" s="3" t="s">
        <v>24</v>
      </c>
      <c r="AL79" s="3" t="s">
        <v>24</v>
      </c>
      <c r="AM79" s="3" t="s">
        <v>24</v>
      </c>
      <c r="AN79" s="3" t="s">
        <v>24</v>
      </c>
      <c r="AO79" s="3" t="s">
        <v>24</v>
      </c>
      <c r="AP79" s="3" t="s">
        <v>24</v>
      </c>
      <c r="AQ79" s="3" t="s">
        <v>24</v>
      </c>
      <c r="AR79" s="3" t="s">
        <v>24</v>
      </c>
      <c r="AS79" s="3" t="s">
        <v>24</v>
      </c>
      <c r="AT79" s="5">
        <v>409.98900000000032</v>
      </c>
      <c r="AU79" s="5">
        <v>4.7069999999999999</v>
      </c>
      <c r="AV79" s="3" t="s">
        <v>24</v>
      </c>
      <c r="AW79" s="5">
        <v>534.19400000000007</v>
      </c>
      <c r="AX79" s="5">
        <v>7.1349999999999998</v>
      </c>
      <c r="AY79" s="3" t="s">
        <v>24</v>
      </c>
      <c r="AZ79" s="3" t="s">
        <v>24</v>
      </c>
      <c r="BA79" s="3" t="s">
        <v>24</v>
      </c>
      <c r="BB79" s="3" t="s">
        <v>24</v>
      </c>
      <c r="BC79" s="3" t="s">
        <v>24</v>
      </c>
      <c r="BD79" s="3" t="s">
        <v>24</v>
      </c>
      <c r="BE79" s="3" t="s">
        <v>24</v>
      </c>
      <c r="BF79" s="3" t="s">
        <v>24</v>
      </c>
      <c r="BG79" s="3" t="s">
        <v>24</v>
      </c>
      <c r="BH79" s="3" t="s">
        <v>24</v>
      </c>
      <c r="BI79" s="3" t="s">
        <v>24</v>
      </c>
      <c r="BJ79" s="3" t="s">
        <v>24</v>
      </c>
      <c r="BK79" s="3" t="s">
        <v>24</v>
      </c>
      <c r="BL79" s="3" t="s">
        <v>24</v>
      </c>
      <c r="BM79" s="3" t="s">
        <v>24</v>
      </c>
      <c r="BN79" s="3" t="s">
        <v>24</v>
      </c>
      <c r="BO79" s="3" t="s">
        <v>24</v>
      </c>
      <c r="BP79" s="3" t="s">
        <v>24</v>
      </c>
      <c r="BQ79" s="3" t="s">
        <v>24</v>
      </c>
    </row>
    <row r="80" spans="1:69" ht="18.95" customHeight="1" x14ac:dyDescent="0.2">
      <c r="A80" s="3" t="s">
        <v>175</v>
      </c>
      <c r="B80" s="4" t="s">
        <v>176</v>
      </c>
      <c r="C80" s="5">
        <v>519.51699999999994</v>
      </c>
      <c r="D80" s="5">
        <v>0.38400000000000001</v>
      </c>
      <c r="E80" s="3" t="s">
        <v>24</v>
      </c>
      <c r="F80" s="3" t="s">
        <v>24</v>
      </c>
      <c r="G80" s="5">
        <v>0.76800000000000002</v>
      </c>
      <c r="H80" s="3" t="s">
        <v>24</v>
      </c>
      <c r="I80" s="3" t="s">
        <v>24</v>
      </c>
      <c r="J80" s="3" t="s">
        <v>24</v>
      </c>
      <c r="K80" s="3" t="s">
        <v>24</v>
      </c>
      <c r="L80" s="3" t="s">
        <v>24</v>
      </c>
      <c r="M80" s="3" t="s">
        <v>24</v>
      </c>
      <c r="N80" s="3" t="s">
        <v>24</v>
      </c>
      <c r="O80" s="3" t="s">
        <v>24</v>
      </c>
      <c r="P80" s="3" t="s">
        <v>24</v>
      </c>
      <c r="Q80" s="3" t="s">
        <v>24</v>
      </c>
      <c r="R80" s="3" t="s">
        <v>24</v>
      </c>
      <c r="S80" s="3" t="s">
        <v>24</v>
      </c>
      <c r="T80" s="3" t="s">
        <v>24</v>
      </c>
      <c r="U80" s="3" t="s">
        <v>24</v>
      </c>
      <c r="V80" s="5">
        <v>30.204999999999995</v>
      </c>
      <c r="W80" s="3" t="s">
        <v>24</v>
      </c>
      <c r="X80" s="3" t="s">
        <v>24</v>
      </c>
      <c r="Y80" s="5">
        <v>30.204999999999995</v>
      </c>
      <c r="Z80" s="3" t="s">
        <v>24</v>
      </c>
      <c r="AA80" s="3" t="s">
        <v>24</v>
      </c>
      <c r="AB80" s="3" t="s">
        <v>24</v>
      </c>
      <c r="AC80" s="3" t="s">
        <v>24</v>
      </c>
      <c r="AD80" s="3" t="s">
        <v>24</v>
      </c>
      <c r="AE80" s="3" t="s">
        <v>24</v>
      </c>
      <c r="AF80" s="3" t="s">
        <v>24</v>
      </c>
      <c r="AG80" s="3" t="s">
        <v>24</v>
      </c>
      <c r="AH80" s="3" t="s">
        <v>24</v>
      </c>
      <c r="AI80" s="3" t="s">
        <v>24</v>
      </c>
      <c r="AJ80" s="3" t="s">
        <v>24</v>
      </c>
      <c r="AK80" s="3" t="s">
        <v>24</v>
      </c>
      <c r="AL80" s="3" t="s">
        <v>24</v>
      </c>
      <c r="AM80" s="3" t="s">
        <v>24</v>
      </c>
      <c r="AN80" s="3" t="s">
        <v>24</v>
      </c>
      <c r="AO80" s="3" t="s">
        <v>24</v>
      </c>
      <c r="AP80" s="3" t="s">
        <v>24</v>
      </c>
      <c r="AQ80" s="3" t="s">
        <v>24</v>
      </c>
      <c r="AR80" s="3" t="s">
        <v>24</v>
      </c>
      <c r="AS80" s="3" t="s">
        <v>24</v>
      </c>
      <c r="AT80" s="5">
        <v>488.92799999999994</v>
      </c>
      <c r="AU80" s="3" t="s">
        <v>24</v>
      </c>
      <c r="AV80" s="3" t="s">
        <v>24</v>
      </c>
      <c r="AW80" s="5">
        <v>521.06700000000012</v>
      </c>
      <c r="AX80" s="3" t="s">
        <v>24</v>
      </c>
      <c r="AY80" s="3" t="s">
        <v>24</v>
      </c>
      <c r="AZ80" s="3" t="s">
        <v>24</v>
      </c>
      <c r="BA80" s="3" t="s">
        <v>24</v>
      </c>
      <c r="BB80" s="3" t="s">
        <v>24</v>
      </c>
      <c r="BC80" s="3" t="s">
        <v>24</v>
      </c>
      <c r="BD80" s="3" t="s">
        <v>24</v>
      </c>
      <c r="BE80" s="3" t="s">
        <v>24</v>
      </c>
      <c r="BF80" s="3" t="s">
        <v>24</v>
      </c>
      <c r="BG80" s="3" t="s">
        <v>24</v>
      </c>
      <c r="BH80" s="3" t="s">
        <v>24</v>
      </c>
      <c r="BI80" s="3" t="s">
        <v>24</v>
      </c>
      <c r="BJ80" s="3" t="s">
        <v>24</v>
      </c>
      <c r="BK80" s="3" t="s">
        <v>24</v>
      </c>
      <c r="BL80" s="3" t="s">
        <v>24</v>
      </c>
      <c r="BM80" s="3" t="s">
        <v>24</v>
      </c>
      <c r="BN80" s="3" t="s">
        <v>24</v>
      </c>
      <c r="BO80" s="3" t="s">
        <v>24</v>
      </c>
      <c r="BP80" s="3" t="s">
        <v>24</v>
      </c>
      <c r="BQ80" s="3" t="s">
        <v>24</v>
      </c>
    </row>
    <row r="81" spans="1:69" ht="18.95" customHeight="1" x14ac:dyDescent="0.2">
      <c r="A81" s="3" t="s">
        <v>177</v>
      </c>
      <c r="B81" s="4" t="s">
        <v>178</v>
      </c>
      <c r="C81" s="5">
        <v>698.53699999999981</v>
      </c>
      <c r="D81" s="5">
        <v>45.061</v>
      </c>
      <c r="E81" s="5">
        <v>17.500000000000004</v>
      </c>
      <c r="F81" s="3" t="s">
        <v>24</v>
      </c>
      <c r="G81" s="5">
        <v>117.27299999999998</v>
      </c>
      <c r="H81" s="5">
        <v>35.612000000000002</v>
      </c>
      <c r="I81" s="3" t="s">
        <v>24</v>
      </c>
      <c r="J81" s="3" t="s">
        <v>24</v>
      </c>
      <c r="K81" s="3" t="s">
        <v>24</v>
      </c>
      <c r="L81" s="3" t="s">
        <v>24</v>
      </c>
      <c r="M81" s="3" t="s">
        <v>24</v>
      </c>
      <c r="N81" s="3" t="s">
        <v>24</v>
      </c>
      <c r="O81" s="3" t="s">
        <v>24</v>
      </c>
      <c r="P81" s="5">
        <v>60.335999999999999</v>
      </c>
      <c r="Q81" s="3" t="s">
        <v>24</v>
      </c>
      <c r="R81" s="3" t="s">
        <v>24</v>
      </c>
      <c r="S81" s="5">
        <v>60.335999999999999</v>
      </c>
      <c r="T81" s="3" t="s">
        <v>24</v>
      </c>
      <c r="U81" s="3" t="s">
        <v>24</v>
      </c>
      <c r="V81" s="5">
        <v>38.221000000000004</v>
      </c>
      <c r="W81" s="3" t="s">
        <v>24</v>
      </c>
      <c r="X81" s="3" t="s">
        <v>24</v>
      </c>
      <c r="Y81" s="5">
        <v>38.221000000000004</v>
      </c>
      <c r="Z81" s="3" t="s">
        <v>24</v>
      </c>
      <c r="AA81" s="3" t="s">
        <v>24</v>
      </c>
      <c r="AB81" s="5">
        <v>0.17499999999999999</v>
      </c>
      <c r="AC81" s="3" t="s">
        <v>24</v>
      </c>
      <c r="AD81" s="3" t="s">
        <v>24</v>
      </c>
      <c r="AE81" s="5">
        <v>0.17499999999999999</v>
      </c>
      <c r="AF81" s="3" t="s">
        <v>24</v>
      </c>
      <c r="AG81" s="3" t="s">
        <v>24</v>
      </c>
      <c r="AH81" s="3" t="s">
        <v>24</v>
      </c>
      <c r="AI81" s="3" t="s">
        <v>24</v>
      </c>
      <c r="AJ81" s="3" t="s">
        <v>24</v>
      </c>
      <c r="AK81" s="3" t="s">
        <v>24</v>
      </c>
      <c r="AL81" s="3" t="s">
        <v>24</v>
      </c>
      <c r="AM81" s="3" t="s">
        <v>24</v>
      </c>
      <c r="AN81" s="3" t="s">
        <v>24</v>
      </c>
      <c r="AO81" s="3" t="s">
        <v>24</v>
      </c>
      <c r="AP81" s="3" t="s">
        <v>24</v>
      </c>
      <c r="AQ81" s="3" t="s">
        <v>24</v>
      </c>
      <c r="AR81" s="3" t="s">
        <v>24</v>
      </c>
      <c r="AS81" s="3" t="s">
        <v>24</v>
      </c>
      <c r="AT81" s="5">
        <v>496.23900000000003</v>
      </c>
      <c r="AU81" s="3" t="s">
        <v>24</v>
      </c>
      <c r="AV81" s="3" t="s">
        <v>24</v>
      </c>
      <c r="AW81" s="5">
        <v>714.90600000000052</v>
      </c>
      <c r="AX81" s="3" t="s">
        <v>24</v>
      </c>
      <c r="AY81" s="3" t="s">
        <v>24</v>
      </c>
      <c r="AZ81" s="5">
        <v>41.004999999999995</v>
      </c>
      <c r="BA81" s="3" t="s">
        <v>24</v>
      </c>
      <c r="BB81" s="3" t="s">
        <v>24</v>
      </c>
      <c r="BC81" s="5">
        <v>83.989000000000004</v>
      </c>
      <c r="BD81" s="3" t="s">
        <v>24</v>
      </c>
      <c r="BE81" s="3" t="s">
        <v>24</v>
      </c>
      <c r="BF81" s="3" t="s">
        <v>24</v>
      </c>
      <c r="BG81" s="3" t="s">
        <v>24</v>
      </c>
      <c r="BH81" s="3" t="s">
        <v>24</v>
      </c>
      <c r="BI81" s="3" t="s">
        <v>24</v>
      </c>
      <c r="BJ81" s="3" t="s">
        <v>24</v>
      </c>
      <c r="BK81" s="3" t="s">
        <v>24</v>
      </c>
      <c r="BL81" s="3" t="s">
        <v>24</v>
      </c>
      <c r="BM81" s="3" t="s">
        <v>24</v>
      </c>
      <c r="BN81" s="3" t="s">
        <v>24</v>
      </c>
      <c r="BO81" s="3" t="s">
        <v>24</v>
      </c>
      <c r="BP81" s="3" t="s">
        <v>24</v>
      </c>
      <c r="BQ81" s="3" t="s">
        <v>24</v>
      </c>
    </row>
    <row r="82" spans="1:69" ht="18.95" customHeight="1" x14ac:dyDescent="0.2">
      <c r="A82" s="3" t="s">
        <v>179</v>
      </c>
      <c r="B82" s="4" t="s">
        <v>180</v>
      </c>
      <c r="C82" s="5">
        <v>539.78300000000002</v>
      </c>
      <c r="D82" s="5">
        <v>66.326999999999984</v>
      </c>
      <c r="E82" s="3" t="s">
        <v>24</v>
      </c>
      <c r="F82" s="3" t="s">
        <v>24</v>
      </c>
      <c r="G82" s="5">
        <v>242.85800000000003</v>
      </c>
      <c r="H82" s="3" t="s">
        <v>24</v>
      </c>
      <c r="I82" s="3" t="s">
        <v>24</v>
      </c>
      <c r="J82" s="3" t="s">
        <v>24</v>
      </c>
      <c r="K82" s="3" t="s">
        <v>24</v>
      </c>
      <c r="L82" s="3" t="s">
        <v>24</v>
      </c>
      <c r="M82" s="3" t="s">
        <v>24</v>
      </c>
      <c r="N82" s="3" t="s">
        <v>24</v>
      </c>
      <c r="O82" s="3" t="s">
        <v>24</v>
      </c>
      <c r="P82" s="3" t="s">
        <v>24</v>
      </c>
      <c r="Q82" s="3" t="s">
        <v>24</v>
      </c>
      <c r="R82" s="3" t="s">
        <v>24</v>
      </c>
      <c r="S82" s="3" t="s">
        <v>24</v>
      </c>
      <c r="T82" s="3" t="s">
        <v>24</v>
      </c>
      <c r="U82" s="3" t="s">
        <v>24</v>
      </c>
      <c r="V82" s="3" t="s">
        <v>24</v>
      </c>
      <c r="W82" s="3" t="s">
        <v>24</v>
      </c>
      <c r="X82" s="3" t="s">
        <v>24</v>
      </c>
      <c r="Y82" s="3" t="s">
        <v>24</v>
      </c>
      <c r="Z82" s="3" t="s">
        <v>24</v>
      </c>
      <c r="AA82" s="3" t="s">
        <v>24</v>
      </c>
      <c r="AB82" s="3" t="s">
        <v>24</v>
      </c>
      <c r="AC82" s="3" t="s">
        <v>24</v>
      </c>
      <c r="AD82" s="3" t="s">
        <v>24</v>
      </c>
      <c r="AE82" s="3" t="s">
        <v>24</v>
      </c>
      <c r="AF82" s="3" t="s">
        <v>24</v>
      </c>
      <c r="AG82" s="3" t="s">
        <v>24</v>
      </c>
      <c r="AH82" s="3" t="s">
        <v>24</v>
      </c>
      <c r="AI82" s="3" t="s">
        <v>24</v>
      </c>
      <c r="AJ82" s="3" t="s">
        <v>24</v>
      </c>
      <c r="AK82" s="3" t="s">
        <v>24</v>
      </c>
      <c r="AL82" s="3" t="s">
        <v>24</v>
      </c>
      <c r="AM82" s="3" t="s">
        <v>24</v>
      </c>
      <c r="AN82" s="3" t="s">
        <v>24</v>
      </c>
      <c r="AO82" s="3" t="s">
        <v>24</v>
      </c>
      <c r="AP82" s="3" t="s">
        <v>24</v>
      </c>
      <c r="AQ82" s="3" t="s">
        <v>24</v>
      </c>
      <c r="AR82" s="3" t="s">
        <v>24</v>
      </c>
      <c r="AS82" s="3" t="s">
        <v>24</v>
      </c>
      <c r="AT82" s="5">
        <v>473.45599999999996</v>
      </c>
      <c r="AU82" s="3" t="s">
        <v>24</v>
      </c>
      <c r="AV82" s="3" t="s">
        <v>24</v>
      </c>
      <c r="AW82" s="5">
        <v>930.08399999999938</v>
      </c>
      <c r="AX82" s="3" t="s">
        <v>24</v>
      </c>
      <c r="AY82" s="3" t="s">
        <v>24</v>
      </c>
      <c r="AZ82" s="3" t="s">
        <v>24</v>
      </c>
      <c r="BA82" s="3" t="s">
        <v>24</v>
      </c>
      <c r="BB82" s="3" t="s">
        <v>24</v>
      </c>
      <c r="BC82" s="3" t="s">
        <v>24</v>
      </c>
      <c r="BD82" s="3" t="s">
        <v>24</v>
      </c>
      <c r="BE82" s="3" t="s">
        <v>24</v>
      </c>
      <c r="BF82" s="3" t="s">
        <v>24</v>
      </c>
      <c r="BG82" s="3" t="s">
        <v>24</v>
      </c>
      <c r="BH82" s="3" t="s">
        <v>24</v>
      </c>
      <c r="BI82" s="3" t="s">
        <v>24</v>
      </c>
      <c r="BJ82" s="3" t="s">
        <v>24</v>
      </c>
      <c r="BK82" s="3" t="s">
        <v>24</v>
      </c>
      <c r="BL82" s="3" t="s">
        <v>24</v>
      </c>
      <c r="BM82" s="3" t="s">
        <v>24</v>
      </c>
      <c r="BN82" s="3" t="s">
        <v>24</v>
      </c>
      <c r="BO82" s="3" t="s">
        <v>24</v>
      </c>
      <c r="BP82" s="3" t="s">
        <v>24</v>
      </c>
      <c r="BQ82" s="3" t="s">
        <v>24</v>
      </c>
    </row>
    <row r="83" spans="1:69" ht="18.95" customHeight="1" x14ac:dyDescent="0.2">
      <c r="A83" s="3" t="s">
        <v>181</v>
      </c>
      <c r="B83" s="4" t="s">
        <v>182</v>
      </c>
      <c r="C83" s="5">
        <v>510.76200000000011</v>
      </c>
      <c r="D83" s="5">
        <v>62.217000000000013</v>
      </c>
      <c r="E83" s="5">
        <v>0.03</v>
      </c>
      <c r="F83" s="3" t="s">
        <v>24</v>
      </c>
      <c r="G83" s="5">
        <v>146.66100000000003</v>
      </c>
      <c r="H83" s="5">
        <v>0.06</v>
      </c>
      <c r="I83" s="3" t="s">
        <v>24</v>
      </c>
      <c r="J83" s="3" t="s">
        <v>24</v>
      </c>
      <c r="K83" s="3" t="s">
        <v>24</v>
      </c>
      <c r="L83" s="3" t="s">
        <v>24</v>
      </c>
      <c r="M83" s="3" t="s">
        <v>24</v>
      </c>
      <c r="N83" s="3" t="s">
        <v>24</v>
      </c>
      <c r="O83" s="3" t="s">
        <v>24</v>
      </c>
      <c r="P83" s="3" t="s">
        <v>24</v>
      </c>
      <c r="Q83" s="3" t="s">
        <v>24</v>
      </c>
      <c r="R83" s="3" t="s">
        <v>24</v>
      </c>
      <c r="S83" s="3" t="s">
        <v>24</v>
      </c>
      <c r="T83" s="3" t="s">
        <v>24</v>
      </c>
      <c r="U83" s="3" t="s">
        <v>24</v>
      </c>
      <c r="V83" s="3" t="s">
        <v>24</v>
      </c>
      <c r="W83" s="3" t="s">
        <v>24</v>
      </c>
      <c r="X83" s="3" t="s">
        <v>24</v>
      </c>
      <c r="Y83" s="3" t="s">
        <v>24</v>
      </c>
      <c r="Z83" s="3" t="s">
        <v>24</v>
      </c>
      <c r="AA83" s="3" t="s">
        <v>24</v>
      </c>
      <c r="AB83" s="3" t="s">
        <v>24</v>
      </c>
      <c r="AC83" s="3" t="s">
        <v>24</v>
      </c>
      <c r="AD83" s="3" t="s">
        <v>24</v>
      </c>
      <c r="AE83" s="3" t="s">
        <v>24</v>
      </c>
      <c r="AF83" s="3" t="s">
        <v>24</v>
      </c>
      <c r="AG83" s="3" t="s">
        <v>24</v>
      </c>
      <c r="AH83" s="3" t="s">
        <v>24</v>
      </c>
      <c r="AI83" s="3" t="s">
        <v>24</v>
      </c>
      <c r="AJ83" s="3" t="s">
        <v>24</v>
      </c>
      <c r="AK83" s="3" t="s">
        <v>24</v>
      </c>
      <c r="AL83" s="3" t="s">
        <v>24</v>
      </c>
      <c r="AM83" s="3" t="s">
        <v>24</v>
      </c>
      <c r="AN83" s="3" t="s">
        <v>24</v>
      </c>
      <c r="AO83" s="3" t="s">
        <v>24</v>
      </c>
      <c r="AP83" s="3" t="s">
        <v>24</v>
      </c>
      <c r="AQ83" s="3" t="s">
        <v>24</v>
      </c>
      <c r="AR83" s="3" t="s">
        <v>24</v>
      </c>
      <c r="AS83" s="3" t="s">
        <v>24</v>
      </c>
      <c r="AT83" s="5">
        <v>446.69799999999998</v>
      </c>
      <c r="AU83" s="5">
        <v>1.8169999999999999</v>
      </c>
      <c r="AV83" s="3" t="s">
        <v>24</v>
      </c>
      <c r="AW83" s="5">
        <v>786.01099999999951</v>
      </c>
      <c r="AX83" s="5">
        <v>1.8169999999999999</v>
      </c>
      <c r="AY83" s="3" t="s">
        <v>24</v>
      </c>
      <c r="AZ83" s="3" t="s">
        <v>24</v>
      </c>
      <c r="BA83" s="3" t="s">
        <v>24</v>
      </c>
      <c r="BB83" s="3" t="s">
        <v>24</v>
      </c>
      <c r="BC83" s="3" t="s">
        <v>24</v>
      </c>
      <c r="BD83" s="3" t="s">
        <v>24</v>
      </c>
      <c r="BE83" s="3" t="s">
        <v>24</v>
      </c>
      <c r="BF83" s="3" t="s">
        <v>24</v>
      </c>
      <c r="BG83" s="3" t="s">
        <v>24</v>
      </c>
      <c r="BH83" s="3" t="s">
        <v>24</v>
      </c>
      <c r="BI83" s="3" t="s">
        <v>24</v>
      </c>
      <c r="BJ83" s="3" t="s">
        <v>24</v>
      </c>
      <c r="BK83" s="3" t="s">
        <v>24</v>
      </c>
      <c r="BL83" s="3" t="s">
        <v>24</v>
      </c>
      <c r="BM83" s="3" t="s">
        <v>24</v>
      </c>
      <c r="BN83" s="3" t="s">
        <v>24</v>
      </c>
      <c r="BO83" s="3" t="s">
        <v>24</v>
      </c>
      <c r="BP83" s="3" t="s">
        <v>24</v>
      </c>
      <c r="BQ83" s="3" t="s">
        <v>24</v>
      </c>
    </row>
    <row r="84" spans="1:69" ht="18.95" customHeight="1" x14ac:dyDescent="0.2">
      <c r="A84" s="3" t="s">
        <v>183</v>
      </c>
      <c r="B84" s="4" t="s">
        <v>184</v>
      </c>
      <c r="C84" s="5">
        <v>932.17399999999998</v>
      </c>
      <c r="D84" s="5">
        <v>25.517000000000007</v>
      </c>
      <c r="E84" s="3" t="s">
        <v>24</v>
      </c>
      <c r="F84" s="3" t="s">
        <v>24</v>
      </c>
      <c r="G84" s="5">
        <v>58.491000000000007</v>
      </c>
      <c r="H84" s="3" t="s">
        <v>24</v>
      </c>
      <c r="I84" s="3" t="s">
        <v>24</v>
      </c>
      <c r="J84" s="3" t="s">
        <v>24</v>
      </c>
      <c r="K84" s="3" t="s">
        <v>24</v>
      </c>
      <c r="L84" s="3" t="s">
        <v>24</v>
      </c>
      <c r="M84" s="3" t="s">
        <v>24</v>
      </c>
      <c r="N84" s="3" t="s">
        <v>24</v>
      </c>
      <c r="O84" s="3" t="s">
        <v>24</v>
      </c>
      <c r="P84" s="3" t="s">
        <v>24</v>
      </c>
      <c r="Q84" s="3" t="s">
        <v>24</v>
      </c>
      <c r="R84" s="3" t="s">
        <v>24</v>
      </c>
      <c r="S84" s="3" t="s">
        <v>24</v>
      </c>
      <c r="T84" s="3" t="s">
        <v>24</v>
      </c>
      <c r="U84" s="3" t="s">
        <v>24</v>
      </c>
      <c r="V84" s="3" t="s">
        <v>24</v>
      </c>
      <c r="W84" s="3" t="s">
        <v>24</v>
      </c>
      <c r="X84" s="3" t="s">
        <v>24</v>
      </c>
      <c r="Y84" s="3" t="s">
        <v>24</v>
      </c>
      <c r="Z84" s="3" t="s">
        <v>24</v>
      </c>
      <c r="AA84" s="3" t="s">
        <v>24</v>
      </c>
      <c r="AB84" s="3" t="s">
        <v>24</v>
      </c>
      <c r="AC84" s="3" t="s">
        <v>24</v>
      </c>
      <c r="AD84" s="3" t="s">
        <v>24</v>
      </c>
      <c r="AE84" s="3" t="s">
        <v>24</v>
      </c>
      <c r="AF84" s="3" t="s">
        <v>24</v>
      </c>
      <c r="AG84" s="3" t="s">
        <v>24</v>
      </c>
      <c r="AH84" s="3" t="s">
        <v>24</v>
      </c>
      <c r="AI84" s="3" t="s">
        <v>24</v>
      </c>
      <c r="AJ84" s="3" t="s">
        <v>24</v>
      </c>
      <c r="AK84" s="3" t="s">
        <v>24</v>
      </c>
      <c r="AL84" s="3" t="s">
        <v>24</v>
      </c>
      <c r="AM84" s="3" t="s">
        <v>24</v>
      </c>
      <c r="AN84" s="3" t="s">
        <v>24</v>
      </c>
      <c r="AO84" s="3" t="s">
        <v>24</v>
      </c>
      <c r="AP84" s="3" t="s">
        <v>24</v>
      </c>
      <c r="AQ84" s="3" t="s">
        <v>24</v>
      </c>
      <c r="AR84" s="3" t="s">
        <v>24</v>
      </c>
      <c r="AS84" s="3" t="s">
        <v>24</v>
      </c>
      <c r="AT84" s="5">
        <v>883.27699999999982</v>
      </c>
      <c r="AU84" s="5">
        <v>23.380000000000003</v>
      </c>
      <c r="AV84" s="3" t="s">
        <v>24</v>
      </c>
      <c r="AW84" s="5">
        <v>1383.6989999999996</v>
      </c>
      <c r="AX84" s="5">
        <v>28.381999999999998</v>
      </c>
      <c r="AY84" s="3" t="s">
        <v>24</v>
      </c>
      <c r="AZ84" s="3" t="s">
        <v>24</v>
      </c>
      <c r="BA84" s="3" t="s">
        <v>24</v>
      </c>
      <c r="BB84" s="3" t="s">
        <v>24</v>
      </c>
      <c r="BC84" s="3" t="s">
        <v>24</v>
      </c>
      <c r="BD84" s="3" t="s">
        <v>24</v>
      </c>
      <c r="BE84" s="3" t="s">
        <v>24</v>
      </c>
      <c r="BF84" s="3" t="s">
        <v>24</v>
      </c>
      <c r="BG84" s="3" t="s">
        <v>24</v>
      </c>
      <c r="BH84" s="3" t="s">
        <v>24</v>
      </c>
      <c r="BI84" s="3" t="s">
        <v>24</v>
      </c>
      <c r="BJ84" s="3" t="s">
        <v>24</v>
      </c>
      <c r="BK84" s="3" t="s">
        <v>24</v>
      </c>
      <c r="BL84" s="3" t="s">
        <v>24</v>
      </c>
      <c r="BM84" s="3" t="s">
        <v>24</v>
      </c>
      <c r="BN84" s="3" t="s">
        <v>24</v>
      </c>
      <c r="BO84" s="3" t="s">
        <v>24</v>
      </c>
      <c r="BP84" s="3" t="s">
        <v>24</v>
      </c>
      <c r="BQ84" s="3" t="s">
        <v>24</v>
      </c>
    </row>
    <row r="85" spans="1:69" ht="18.95" customHeight="1" x14ac:dyDescent="0.2">
      <c r="A85" s="3" t="s">
        <v>185</v>
      </c>
      <c r="B85" s="4" t="s">
        <v>186</v>
      </c>
      <c r="C85" s="5">
        <v>861.41900000000044</v>
      </c>
      <c r="D85" s="5">
        <v>7.0260000000000007</v>
      </c>
      <c r="E85" s="5">
        <v>0.33</v>
      </c>
      <c r="F85" s="3" t="s">
        <v>24</v>
      </c>
      <c r="G85" s="5">
        <v>14.116000000000001</v>
      </c>
      <c r="H85" s="5">
        <v>0.66</v>
      </c>
      <c r="I85" s="3" t="s">
        <v>24</v>
      </c>
      <c r="J85" s="3" t="s">
        <v>24</v>
      </c>
      <c r="K85" s="3" t="s">
        <v>24</v>
      </c>
      <c r="L85" s="3" t="s">
        <v>24</v>
      </c>
      <c r="M85" s="3" t="s">
        <v>24</v>
      </c>
      <c r="N85" s="3" t="s">
        <v>24</v>
      </c>
      <c r="O85" s="3" t="s">
        <v>24</v>
      </c>
      <c r="P85" s="3" t="s">
        <v>24</v>
      </c>
      <c r="Q85" s="3" t="s">
        <v>24</v>
      </c>
      <c r="R85" s="3" t="s">
        <v>24</v>
      </c>
      <c r="S85" s="3" t="s">
        <v>24</v>
      </c>
      <c r="T85" s="3" t="s">
        <v>24</v>
      </c>
      <c r="U85" s="3" t="s">
        <v>24</v>
      </c>
      <c r="V85" s="3" t="s">
        <v>24</v>
      </c>
      <c r="W85" s="5">
        <v>1.575</v>
      </c>
      <c r="X85" s="3" t="s">
        <v>24</v>
      </c>
      <c r="Y85" s="3" t="s">
        <v>24</v>
      </c>
      <c r="Z85" s="5">
        <v>1.575</v>
      </c>
      <c r="AA85" s="3" t="s">
        <v>24</v>
      </c>
      <c r="AB85" s="3" t="s">
        <v>24</v>
      </c>
      <c r="AC85" s="3" t="s">
        <v>24</v>
      </c>
      <c r="AD85" s="3" t="s">
        <v>24</v>
      </c>
      <c r="AE85" s="3" t="s">
        <v>24</v>
      </c>
      <c r="AF85" s="3" t="s">
        <v>24</v>
      </c>
      <c r="AG85" s="3" t="s">
        <v>24</v>
      </c>
      <c r="AH85" s="3" t="s">
        <v>24</v>
      </c>
      <c r="AI85" s="3" t="s">
        <v>24</v>
      </c>
      <c r="AJ85" s="3" t="s">
        <v>24</v>
      </c>
      <c r="AK85" s="3" t="s">
        <v>24</v>
      </c>
      <c r="AL85" s="3" t="s">
        <v>24</v>
      </c>
      <c r="AM85" s="3" t="s">
        <v>24</v>
      </c>
      <c r="AN85" s="3" t="s">
        <v>24</v>
      </c>
      <c r="AO85" s="3" t="s">
        <v>24</v>
      </c>
      <c r="AP85" s="3" t="s">
        <v>24</v>
      </c>
      <c r="AQ85" s="3" t="s">
        <v>24</v>
      </c>
      <c r="AR85" s="3" t="s">
        <v>24</v>
      </c>
      <c r="AS85" s="3" t="s">
        <v>24</v>
      </c>
      <c r="AT85" s="5">
        <v>782.35500000000047</v>
      </c>
      <c r="AU85" s="5">
        <v>70.132999999999996</v>
      </c>
      <c r="AV85" s="3" t="s">
        <v>24</v>
      </c>
      <c r="AW85" s="5">
        <v>1297.0099999999993</v>
      </c>
      <c r="AX85" s="5">
        <v>88.624000000000009</v>
      </c>
      <c r="AY85" s="3" t="s">
        <v>24</v>
      </c>
      <c r="AZ85" s="3" t="s">
        <v>24</v>
      </c>
      <c r="BA85" s="3" t="s">
        <v>24</v>
      </c>
      <c r="BB85" s="3" t="s">
        <v>24</v>
      </c>
      <c r="BC85" s="3" t="s">
        <v>24</v>
      </c>
      <c r="BD85" s="3" t="s">
        <v>24</v>
      </c>
      <c r="BE85" s="3" t="s">
        <v>24</v>
      </c>
      <c r="BF85" s="3" t="s">
        <v>24</v>
      </c>
      <c r="BG85" s="3" t="s">
        <v>24</v>
      </c>
      <c r="BH85" s="3" t="s">
        <v>24</v>
      </c>
      <c r="BI85" s="3" t="s">
        <v>24</v>
      </c>
      <c r="BJ85" s="3" t="s">
        <v>24</v>
      </c>
      <c r="BK85" s="3" t="s">
        <v>24</v>
      </c>
      <c r="BL85" s="3" t="s">
        <v>24</v>
      </c>
      <c r="BM85" s="3" t="s">
        <v>24</v>
      </c>
      <c r="BN85" s="3" t="s">
        <v>24</v>
      </c>
      <c r="BO85" s="3" t="s">
        <v>24</v>
      </c>
      <c r="BP85" s="3" t="s">
        <v>24</v>
      </c>
      <c r="BQ85" s="3" t="s">
        <v>24</v>
      </c>
    </row>
    <row r="86" spans="1:69" ht="18.95" customHeight="1" x14ac:dyDescent="0.2">
      <c r="A86" s="3" t="s">
        <v>187</v>
      </c>
      <c r="B86" s="4" t="s">
        <v>188</v>
      </c>
      <c r="C86" s="5">
        <v>480.84300000000036</v>
      </c>
      <c r="D86" s="5">
        <v>33.985000000000007</v>
      </c>
      <c r="E86" s="5">
        <v>0.54300000000000004</v>
      </c>
      <c r="F86" s="3" t="s">
        <v>24</v>
      </c>
      <c r="G86" s="5">
        <v>88.08499999999998</v>
      </c>
      <c r="H86" s="5">
        <v>1.0860000000000001</v>
      </c>
      <c r="I86" s="3" t="s">
        <v>24</v>
      </c>
      <c r="J86" s="3" t="s">
        <v>24</v>
      </c>
      <c r="K86" s="3" t="s">
        <v>24</v>
      </c>
      <c r="L86" s="3" t="s">
        <v>24</v>
      </c>
      <c r="M86" s="3" t="s">
        <v>24</v>
      </c>
      <c r="N86" s="3" t="s">
        <v>24</v>
      </c>
      <c r="O86" s="3" t="s">
        <v>24</v>
      </c>
      <c r="P86" s="3" t="s">
        <v>24</v>
      </c>
      <c r="Q86" s="3" t="s">
        <v>24</v>
      </c>
      <c r="R86" s="3" t="s">
        <v>24</v>
      </c>
      <c r="S86" s="3" t="s">
        <v>24</v>
      </c>
      <c r="T86" s="3" t="s">
        <v>24</v>
      </c>
      <c r="U86" s="3" t="s">
        <v>24</v>
      </c>
      <c r="V86" s="5">
        <v>2.036</v>
      </c>
      <c r="W86" s="3" t="s">
        <v>24</v>
      </c>
      <c r="X86" s="3" t="s">
        <v>24</v>
      </c>
      <c r="Y86" s="5">
        <v>2.036</v>
      </c>
      <c r="Z86" s="3" t="s">
        <v>24</v>
      </c>
      <c r="AA86" s="3" t="s">
        <v>24</v>
      </c>
      <c r="AB86" s="3" t="s">
        <v>24</v>
      </c>
      <c r="AC86" s="3" t="s">
        <v>24</v>
      </c>
      <c r="AD86" s="3" t="s">
        <v>24</v>
      </c>
      <c r="AE86" s="3" t="s">
        <v>24</v>
      </c>
      <c r="AF86" s="3" t="s">
        <v>24</v>
      </c>
      <c r="AG86" s="3" t="s">
        <v>24</v>
      </c>
      <c r="AH86" s="3" t="s">
        <v>24</v>
      </c>
      <c r="AI86" s="3" t="s">
        <v>24</v>
      </c>
      <c r="AJ86" s="3" t="s">
        <v>24</v>
      </c>
      <c r="AK86" s="3" t="s">
        <v>24</v>
      </c>
      <c r="AL86" s="3" t="s">
        <v>24</v>
      </c>
      <c r="AM86" s="3" t="s">
        <v>24</v>
      </c>
      <c r="AN86" s="3" t="s">
        <v>24</v>
      </c>
      <c r="AO86" s="3" t="s">
        <v>24</v>
      </c>
      <c r="AP86" s="3" t="s">
        <v>24</v>
      </c>
      <c r="AQ86" s="3" t="s">
        <v>24</v>
      </c>
      <c r="AR86" s="3" t="s">
        <v>24</v>
      </c>
      <c r="AS86" s="3" t="s">
        <v>24</v>
      </c>
      <c r="AT86" s="5">
        <v>378.58800000000008</v>
      </c>
      <c r="AU86" s="5">
        <v>58.996000000000002</v>
      </c>
      <c r="AV86" s="3" t="s">
        <v>24</v>
      </c>
      <c r="AW86" s="5">
        <v>648.25600000000043</v>
      </c>
      <c r="AX86" s="5">
        <v>75.143000000000015</v>
      </c>
      <c r="AY86" s="3" t="s">
        <v>24</v>
      </c>
      <c r="AZ86" s="5">
        <v>6.6950000000000003</v>
      </c>
      <c r="BA86" s="3" t="s">
        <v>24</v>
      </c>
      <c r="BB86" s="3" t="s">
        <v>24</v>
      </c>
      <c r="BC86" s="5">
        <v>14.085000000000001</v>
      </c>
      <c r="BD86" s="3" t="s">
        <v>24</v>
      </c>
      <c r="BE86" s="3" t="s">
        <v>24</v>
      </c>
      <c r="BF86" s="3" t="s">
        <v>24</v>
      </c>
      <c r="BG86" s="3" t="s">
        <v>24</v>
      </c>
      <c r="BH86" s="3" t="s">
        <v>24</v>
      </c>
      <c r="BI86" s="3" t="s">
        <v>24</v>
      </c>
      <c r="BJ86" s="3" t="s">
        <v>24</v>
      </c>
      <c r="BK86" s="3" t="s">
        <v>24</v>
      </c>
      <c r="BL86" s="3" t="s">
        <v>24</v>
      </c>
      <c r="BM86" s="3" t="s">
        <v>24</v>
      </c>
      <c r="BN86" s="3" t="s">
        <v>24</v>
      </c>
      <c r="BO86" s="3" t="s">
        <v>24</v>
      </c>
      <c r="BP86" s="3" t="s">
        <v>24</v>
      </c>
      <c r="BQ86" s="3" t="s">
        <v>24</v>
      </c>
    </row>
    <row r="87" spans="1:69" ht="18.95" customHeight="1" x14ac:dyDescent="0.2">
      <c r="A87" s="3" t="s">
        <v>189</v>
      </c>
      <c r="B87" s="4" t="s">
        <v>190</v>
      </c>
      <c r="C87" s="5">
        <v>776.93399999999997</v>
      </c>
      <c r="D87" s="5">
        <v>26.564</v>
      </c>
      <c r="E87" s="3" t="s">
        <v>24</v>
      </c>
      <c r="F87" s="3" t="s">
        <v>24</v>
      </c>
      <c r="G87" s="5">
        <v>53.693000000000005</v>
      </c>
      <c r="H87" s="3" t="s">
        <v>24</v>
      </c>
      <c r="I87" s="3" t="s">
        <v>24</v>
      </c>
      <c r="J87" s="3" t="s">
        <v>24</v>
      </c>
      <c r="K87" s="3" t="s">
        <v>24</v>
      </c>
      <c r="L87" s="3" t="s">
        <v>24</v>
      </c>
      <c r="M87" s="3" t="s">
        <v>24</v>
      </c>
      <c r="N87" s="3" t="s">
        <v>24</v>
      </c>
      <c r="O87" s="3" t="s">
        <v>24</v>
      </c>
      <c r="P87" s="3" t="s">
        <v>24</v>
      </c>
      <c r="Q87" s="3" t="s">
        <v>24</v>
      </c>
      <c r="R87" s="3" t="s">
        <v>24</v>
      </c>
      <c r="S87" s="3" t="s">
        <v>24</v>
      </c>
      <c r="T87" s="3" t="s">
        <v>24</v>
      </c>
      <c r="U87" s="3" t="s">
        <v>24</v>
      </c>
      <c r="V87" s="5">
        <v>158.715</v>
      </c>
      <c r="W87" s="3" t="s">
        <v>24</v>
      </c>
      <c r="X87" s="3" t="s">
        <v>24</v>
      </c>
      <c r="Y87" s="5">
        <v>160.715</v>
      </c>
      <c r="Z87" s="3" t="s">
        <v>24</v>
      </c>
      <c r="AA87" s="3" t="s">
        <v>24</v>
      </c>
      <c r="AB87" s="5">
        <v>4.6130000000000004</v>
      </c>
      <c r="AC87" s="3" t="s">
        <v>24</v>
      </c>
      <c r="AD87" s="3" t="s">
        <v>24</v>
      </c>
      <c r="AE87" s="5">
        <v>4.6130000000000004</v>
      </c>
      <c r="AF87" s="3" t="s">
        <v>24</v>
      </c>
      <c r="AG87" s="3" t="s">
        <v>24</v>
      </c>
      <c r="AH87" s="3" t="s">
        <v>24</v>
      </c>
      <c r="AI87" s="3" t="s">
        <v>24</v>
      </c>
      <c r="AJ87" s="3" t="s">
        <v>24</v>
      </c>
      <c r="AK87" s="3" t="s">
        <v>24</v>
      </c>
      <c r="AL87" s="3" t="s">
        <v>24</v>
      </c>
      <c r="AM87" s="3" t="s">
        <v>24</v>
      </c>
      <c r="AN87" s="3" t="s">
        <v>24</v>
      </c>
      <c r="AO87" s="3" t="s">
        <v>24</v>
      </c>
      <c r="AP87" s="3" t="s">
        <v>24</v>
      </c>
      <c r="AQ87" s="3" t="s">
        <v>24</v>
      </c>
      <c r="AR87" s="3" t="s">
        <v>24</v>
      </c>
      <c r="AS87" s="3" t="s">
        <v>24</v>
      </c>
      <c r="AT87" s="5">
        <v>581.04200000000037</v>
      </c>
      <c r="AU87" s="5">
        <v>6</v>
      </c>
      <c r="AV87" s="3" t="s">
        <v>24</v>
      </c>
      <c r="AW87" s="5">
        <v>808.38400000000058</v>
      </c>
      <c r="AX87" s="5">
        <v>12</v>
      </c>
      <c r="AY87" s="3" t="s">
        <v>24</v>
      </c>
      <c r="AZ87" s="3" t="s">
        <v>24</v>
      </c>
      <c r="BA87" s="3" t="s">
        <v>24</v>
      </c>
      <c r="BB87" s="3" t="s">
        <v>24</v>
      </c>
      <c r="BC87" s="3" t="s">
        <v>24</v>
      </c>
      <c r="BD87" s="3" t="s">
        <v>24</v>
      </c>
      <c r="BE87" s="3" t="s">
        <v>24</v>
      </c>
      <c r="BF87" s="3" t="s">
        <v>24</v>
      </c>
      <c r="BG87" s="3" t="s">
        <v>24</v>
      </c>
      <c r="BH87" s="3" t="s">
        <v>24</v>
      </c>
      <c r="BI87" s="3" t="s">
        <v>24</v>
      </c>
      <c r="BJ87" s="3" t="s">
        <v>24</v>
      </c>
      <c r="BK87" s="3" t="s">
        <v>24</v>
      </c>
      <c r="BL87" s="3" t="s">
        <v>24</v>
      </c>
      <c r="BM87" s="3" t="s">
        <v>24</v>
      </c>
      <c r="BN87" s="3" t="s">
        <v>24</v>
      </c>
      <c r="BO87" s="3" t="s">
        <v>24</v>
      </c>
      <c r="BP87" s="3" t="s">
        <v>24</v>
      </c>
      <c r="BQ87" s="3" t="s">
        <v>24</v>
      </c>
    </row>
    <row r="88" spans="1:69" ht="18.95" customHeight="1" x14ac:dyDescent="0.2">
      <c r="A88" s="3" t="s">
        <v>191</v>
      </c>
      <c r="B88" s="4" t="s">
        <v>192</v>
      </c>
      <c r="C88" s="5">
        <v>370.75699999999989</v>
      </c>
      <c r="D88" s="5">
        <v>5.8020000000000005</v>
      </c>
      <c r="E88" s="5">
        <v>42.939000000000007</v>
      </c>
      <c r="F88" s="3" t="s">
        <v>24</v>
      </c>
      <c r="G88" s="5">
        <v>13.824000000000002</v>
      </c>
      <c r="H88" s="5">
        <v>133.18599999999998</v>
      </c>
      <c r="I88" s="3" t="s">
        <v>24</v>
      </c>
      <c r="J88" s="3" t="s">
        <v>24</v>
      </c>
      <c r="K88" s="3" t="s">
        <v>24</v>
      </c>
      <c r="L88" s="3" t="s">
        <v>24</v>
      </c>
      <c r="M88" s="3" t="s">
        <v>24</v>
      </c>
      <c r="N88" s="3" t="s">
        <v>24</v>
      </c>
      <c r="O88" s="3" t="s">
        <v>24</v>
      </c>
      <c r="P88" s="3" t="s">
        <v>24</v>
      </c>
      <c r="Q88" s="3" t="s">
        <v>24</v>
      </c>
      <c r="R88" s="3" t="s">
        <v>24</v>
      </c>
      <c r="S88" s="3" t="s">
        <v>24</v>
      </c>
      <c r="T88" s="3" t="s">
        <v>24</v>
      </c>
      <c r="U88" s="3" t="s">
        <v>24</v>
      </c>
      <c r="V88" s="5">
        <v>0.93300000000000005</v>
      </c>
      <c r="W88" s="3" t="s">
        <v>24</v>
      </c>
      <c r="X88" s="3" t="s">
        <v>24</v>
      </c>
      <c r="Y88" s="5">
        <v>0.93300000000000005</v>
      </c>
      <c r="Z88" s="3" t="s">
        <v>24</v>
      </c>
      <c r="AA88" s="3" t="s">
        <v>24</v>
      </c>
      <c r="AB88" s="3" t="s">
        <v>24</v>
      </c>
      <c r="AC88" s="3" t="s">
        <v>24</v>
      </c>
      <c r="AD88" s="3" t="s">
        <v>24</v>
      </c>
      <c r="AE88" s="3" t="s">
        <v>24</v>
      </c>
      <c r="AF88" s="3" t="s">
        <v>24</v>
      </c>
      <c r="AG88" s="3" t="s">
        <v>24</v>
      </c>
      <c r="AH88" s="3" t="s">
        <v>24</v>
      </c>
      <c r="AI88" s="3" t="s">
        <v>24</v>
      </c>
      <c r="AJ88" s="3" t="s">
        <v>24</v>
      </c>
      <c r="AK88" s="3" t="s">
        <v>24</v>
      </c>
      <c r="AL88" s="3" t="s">
        <v>24</v>
      </c>
      <c r="AM88" s="3" t="s">
        <v>24</v>
      </c>
      <c r="AN88" s="3" t="s">
        <v>24</v>
      </c>
      <c r="AO88" s="3" t="s">
        <v>24</v>
      </c>
      <c r="AP88" s="3" t="s">
        <v>24</v>
      </c>
      <c r="AQ88" s="3" t="s">
        <v>24</v>
      </c>
      <c r="AR88" s="3" t="s">
        <v>24</v>
      </c>
      <c r="AS88" s="3" t="s">
        <v>24</v>
      </c>
      <c r="AT88" s="5">
        <v>306.47299999999984</v>
      </c>
      <c r="AU88" s="5">
        <v>14.61</v>
      </c>
      <c r="AV88" s="3" t="s">
        <v>24</v>
      </c>
      <c r="AW88" s="5">
        <v>445.13599999999991</v>
      </c>
      <c r="AX88" s="5">
        <v>32.162999999999997</v>
      </c>
      <c r="AY88" s="3" t="s">
        <v>24</v>
      </c>
      <c r="AZ88" s="3" t="s">
        <v>24</v>
      </c>
      <c r="BA88" s="3" t="s">
        <v>24</v>
      </c>
      <c r="BB88" s="3" t="s">
        <v>24</v>
      </c>
      <c r="BC88" s="3" t="s">
        <v>24</v>
      </c>
      <c r="BD88" s="3" t="s">
        <v>24</v>
      </c>
      <c r="BE88" s="3" t="s">
        <v>24</v>
      </c>
      <c r="BF88" s="3" t="s">
        <v>24</v>
      </c>
      <c r="BG88" s="3" t="s">
        <v>24</v>
      </c>
      <c r="BH88" s="3" t="s">
        <v>24</v>
      </c>
      <c r="BI88" s="3" t="s">
        <v>24</v>
      </c>
      <c r="BJ88" s="3" t="s">
        <v>24</v>
      </c>
      <c r="BK88" s="3" t="s">
        <v>24</v>
      </c>
      <c r="BL88" s="3" t="s">
        <v>24</v>
      </c>
      <c r="BM88" s="3" t="s">
        <v>24</v>
      </c>
      <c r="BN88" s="3" t="s">
        <v>24</v>
      </c>
      <c r="BO88" s="3" t="s">
        <v>24</v>
      </c>
      <c r="BP88" s="3" t="s">
        <v>24</v>
      </c>
      <c r="BQ88" s="3" t="s">
        <v>24</v>
      </c>
    </row>
    <row r="89" spans="1:69" ht="18.95" customHeight="1" x14ac:dyDescent="0.2">
      <c r="A89" s="3" t="s">
        <v>193</v>
      </c>
      <c r="B89" s="4" t="s">
        <v>194</v>
      </c>
      <c r="C89" s="5">
        <v>590.31100000000004</v>
      </c>
      <c r="D89" s="5">
        <v>25.945</v>
      </c>
      <c r="E89" s="3" t="s">
        <v>24</v>
      </c>
      <c r="F89" s="3" t="s">
        <v>24</v>
      </c>
      <c r="G89" s="5">
        <v>43.721000000000004</v>
      </c>
      <c r="H89" s="3" t="s">
        <v>24</v>
      </c>
      <c r="I89" s="3" t="s">
        <v>24</v>
      </c>
      <c r="J89" s="3" t="s">
        <v>24</v>
      </c>
      <c r="K89" s="3" t="s">
        <v>24</v>
      </c>
      <c r="L89" s="3" t="s">
        <v>24</v>
      </c>
      <c r="M89" s="3" t="s">
        <v>24</v>
      </c>
      <c r="N89" s="3" t="s">
        <v>24</v>
      </c>
      <c r="O89" s="3" t="s">
        <v>24</v>
      </c>
      <c r="P89" s="3" t="s">
        <v>24</v>
      </c>
      <c r="Q89" s="3" t="s">
        <v>24</v>
      </c>
      <c r="R89" s="3" t="s">
        <v>24</v>
      </c>
      <c r="S89" s="3" t="s">
        <v>24</v>
      </c>
      <c r="T89" s="3" t="s">
        <v>24</v>
      </c>
      <c r="U89" s="3" t="s">
        <v>24</v>
      </c>
      <c r="V89" s="3" t="s">
        <v>24</v>
      </c>
      <c r="W89" s="3" t="s">
        <v>24</v>
      </c>
      <c r="X89" s="3" t="s">
        <v>24</v>
      </c>
      <c r="Y89" s="3" t="s">
        <v>24</v>
      </c>
      <c r="Z89" s="3" t="s">
        <v>24</v>
      </c>
      <c r="AA89" s="3" t="s">
        <v>24</v>
      </c>
      <c r="AB89" s="3" t="s">
        <v>24</v>
      </c>
      <c r="AC89" s="3" t="s">
        <v>24</v>
      </c>
      <c r="AD89" s="3" t="s">
        <v>24</v>
      </c>
      <c r="AE89" s="3" t="s">
        <v>24</v>
      </c>
      <c r="AF89" s="3" t="s">
        <v>24</v>
      </c>
      <c r="AG89" s="3" t="s">
        <v>24</v>
      </c>
      <c r="AH89" s="3" t="s">
        <v>24</v>
      </c>
      <c r="AI89" s="3" t="s">
        <v>24</v>
      </c>
      <c r="AJ89" s="3" t="s">
        <v>24</v>
      </c>
      <c r="AK89" s="3" t="s">
        <v>24</v>
      </c>
      <c r="AL89" s="3" t="s">
        <v>24</v>
      </c>
      <c r="AM89" s="3" t="s">
        <v>24</v>
      </c>
      <c r="AN89" s="3" t="s">
        <v>24</v>
      </c>
      <c r="AO89" s="3" t="s">
        <v>24</v>
      </c>
      <c r="AP89" s="3" t="s">
        <v>24</v>
      </c>
      <c r="AQ89" s="3" t="s">
        <v>24</v>
      </c>
      <c r="AR89" s="3" t="s">
        <v>24</v>
      </c>
      <c r="AS89" s="3" t="s">
        <v>24</v>
      </c>
      <c r="AT89" s="5">
        <v>564.36599999999987</v>
      </c>
      <c r="AU89" s="3" t="s">
        <v>24</v>
      </c>
      <c r="AV89" s="3" t="s">
        <v>24</v>
      </c>
      <c r="AW89" s="5">
        <v>866.13599999999985</v>
      </c>
      <c r="AX89" s="3" t="s">
        <v>24</v>
      </c>
      <c r="AY89" s="3" t="s">
        <v>24</v>
      </c>
      <c r="AZ89" s="3" t="s">
        <v>24</v>
      </c>
      <c r="BA89" s="3" t="s">
        <v>24</v>
      </c>
      <c r="BB89" s="3" t="s">
        <v>24</v>
      </c>
      <c r="BC89" s="3" t="s">
        <v>24</v>
      </c>
      <c r="BD89" s="3" t="s">
        <v>24</v>
      </c>
      <c r="BE89" s="3" t="s">
        <v>24</v>
      </c>
      <c r="BF89" s="3" t="s">
        <v>24</v>
      </c>
      <c r="BG89" s="3" t="s">
        <v>24</v>
      </c>
      <c r="BH89" s="3" t="s">
        <v>24</v>
      </c>
      <c r="BI89" s="3" t="s">
        <v>24</v>
      </c>
      <c r="BJ89" s="3" t="s">
        <v>24</v>
      </c>
      <c r="BK89" s="3" t="s">
        <v>24</v>
      </c>
      <c r="BL89" s="3" t="s">
        <v>24</v>
      </c>
      <c r="BM89" s="3" t="s">
        <v>24</v>
      </c>
      <c r="BN89" s="3" t="s">
        <v>24</v>
      </c>
      <c r="BO89" s="3" t="s">
        <v>24</v>
      </c>
      <c r="BP89" s="3" t="s">
        <v>24</v>
      </c>
      <c r="BQ89" s="3" t="s">
        <v>24</v>
      </c>
    </row>
    <row r="90" spans="1:69" ht="18.95" customHeight="1" x14ac:dyDescent="0.2">
      <c r="A90" s="3" t="s">
        <v>195</v>
      </c>
      <c r="B90" s="4" t="s">
        <v>196</v>
      </c>
      <c r="C90" s="5">
        <v>424.27399999999989</v>
      </c>
      <c r="D90" s="5">
        <v>28.940999999999999</v>
      </c>
      <c r="E90" s="5">
        <v>0.56699999999999995</v>
      </c>
      <c r="F90" s="3" t="s">
        <v>24</v>
      </c>
      <c r="G90" s="5">
        <v>84.84699999999998</v>
      </c>
      <c r="H90" s="5">
        <v>1.7010000000000001</v>
      </c>
      <c r="I90" s="3" t="s">
        <v>24</v>
      </c>
      <c r="J90" s="3" t="s">
        <v>24</v>
      </c>
      <c r="K90" s="3" t="s">
        <v>24</v>
      </c>
      <c r="L90" s="3" t="s">
        <v>24</v>
      </c>
      <c r="M90" s="3" t="s">
        <v>24</v>
      </c>
      <c r="N90" s="3" t="s">
        <v>24</v>
      </c>
      <c r="O90" s="3" t="s">
        <v>24</v>
      </c>
      <c r="P90" s="3" t="s">
        <v>24</v>
      </c>
      <c r="Q90" s="3" t="s">
        <v>24</v>
      </c>
      <c r="R90" s="3" t="s">
        <v>24</v>
      </c>
      <c r="S90" s="3" t="s">
        <v>24</v>
      </c>
      <c r="T90" s="3" t="s">
        <v>24</v>
      </c>
      <c r="U90" s="3" t="s">
        <v>24</v>
      </c>
      <c r="V90" s="5">
        <v>15.166</v>
      </c>
      <c r="W90" s="3" t="s">
        <v>24</v>
      </c>
      <c r="X90" s="3" t="s">
        <v>24</v>
      </c>
      <c r="Y90" s="5">
        <v>15.166</v>
      </c>
      <c r="Z90" s="3" t="s">
        <v>24</v>
      </c>
      <c r="AA90" s="3" t="s">
        <v>24</v>
      </c>
      <c r="AB90" s="3" t="s">
        <v>24</v>
      </c>
      <c r="AC90" s="3" t="s">
        <v>24</v>
      </c>
      <c r="AD90" s="3" t="s">
        <v>24</v>
      </c>
      <c r="AE90" s="3" t="s">
        <v>24</v>
      </c>
      <c r="AF90" s="3" t="s">
        <v>24</v>
      </c>
      <c r="AG90" s="3" t="s">
        <v>24</v>
      </c>
      <c r="AH90" s="3" t="s">
        <v>24</v>
      </c>
      <c r="AI90" s="3" t="s">
        <v>24</v>
      </c>
      <c r="AJ90" s="3" t="s">
        <v>24</v>
      </c>
      <c r="AK90" s="3" t="s">
        <v>24</v>
      </c>
      <c r="AL90" s="3" t="s">
        <v>24</v>
      </c>
      <c r="AM90" s="3" t="s">
        <v>24</v>
      </c>
      <c r="AN90" s="3" t="s">
        <v>24</v>
      </c>
      <c r="AO90" s="3" t="s">
        <v>24</v>
      </c>
      <c r="AP90" s="3" t="s">
        <v>24</v>
      </c>
      <c r="AQ90" s="3" t="s">
        <v>24</v>
      </c>
      <c r="AR90" s="3" t="s">
        <v>24</v>
      </c>
      <c r="AS90" s="3" t="s">
        <v>24</v>
      </c>
      <c r="AT90" s="5">
        <v>378.98899999999986</v>
      </c>
      <c r="AU90" s="5">
        <v>0.61099999999999999</v>
      </c>
      <c r="AV90" s="3" t="s">
        <v>24</v>
      </c>
      <c r="AW90" s="5">
        <v>528.09699999999998</v>
      </c>
      <c r="AX90" s="5">
        <v>1.833</v>
      </c>
      <c r="AY90" s="3" t="s">
        <v>24</v>
      </c>
      <c r="AZ90" s="3" t="s">
        <v>24</v>
      </c>
      <c r="BA90" s="3" t="s">
        <v>24</v>
      </c>
      <c r="BB90" s="3" t="s">
        <v>24</v>
      </c>
      <c r="BC90" s="3" t="s">
        <v>24</v>
      </c>
      <c r="BD90" s="3" t="s">
        <v>24</v>
      </c>
      <c r="BE90" s="3" t="s">
        <v>24</v>
      </c>
      <c r="BF90" s="3" t="s">
        <v>24</v>
      </c>
      <c r="BG90" s="3" t="s">
        <v>24</v>
      </c>
      <c r="BH90" s="3" t="s">
        <v>24</v>
      </c>
      <c r="BI90" s="3" t="s">
        <v>24</v>
      </c>
      <c r="BJ90" s="3" t="s">
        <v>24</v>
      </c>
      <c r="BK90" s="3" t="s">
        <v>24</v>
      </c>
      <c r="BL90" s="3" t="s">
        <v>24</v>
      </c>
      <c r="BM90" s="3" t="s">
        <v>24</v>
      </c>
      <c r="BN90" s="3" t="s">
        <v>24</v>
      </c>
      <c r="BO90" s="3" t="s">
        <v>24</v>
      </c>
      <c r="BP90" s="3" t="s">
        <v>24</v>
      </c>
      <c r="BQ90" s="3" t="s">
        <v>24</v>
      </c>
    </row>
    <row r="91" spans="1:69" ht="18.95" customHeight="1" x14ac:dyDescent="0.2">
      <c r="A91" s="3" t="s">
        <v>197</v>
      </c>
      <c r="B91" s="4" t="s">
        <v>198</v>
      </c>
      <c r="C91" s="5">
        <v>584.56900000000007</v>
      </c>
      <c r="D91" s="5">
        <v>8.81</v>
      </c>
      <c r="E91" s="3" t="s">
        <v>24</v>
      </c>
      <c r="F91" s="3" t="s">
        <v>24</v>
      </c>
      <c r="G91" s="5">
        <v>9.4599999999999991</v>
      </c>
      <c r="H91" s="3" t="s">
        <v>24</v>
      </c>
      <c r="I91" s="3" t="s">
        <v>24</v>
      </c>
      <c r="J91" s="3" t="s">
        <v>24</v>
      </c>
      <c r="K91" s="3" t="s">
        <v>24</v>
      </c>
      <c r="L91" s="3" t="s">
        <v>24</v>
      </c>
      <c r="M91" s="3" t="s">
        <v>24</v>
      </c>
      <c r="N91" s="3" t="s">
        <v>24</v>
      </c>
      <c r="O91" s="3" t="s">
        <v>24</v>
      </c>
      <c r="P91" s="3" t="s">
        <v>24</v>
      </c>
      <c r="Q91" s="3" t="s">
        <v>24</v>
      </c>
      <c r="R91" s="3" t="s">
        <v>24</v>
      </c>
      <c r="S91" s="3" t="s">
        <v>24</v>
      </c>
      <c r="T91" s="3" t="s">
        <v>24</v>
      </c>
      <c r="U91" s="3" t="s">
        <v>24</v>
      </c>
      <c r="V91" s="5">
        <v>59.213000000000001</v>
      </c>
      <c r="W91" s="3" t="s">
        <v>24</v>
      </c>
      <c r="X91" s="3" t="s">
        <v>24</v>
      </c>
      <c r="Y91" s="5">
        <v>59.812999999999995</v>
      </c>
      <c r="Z91" s="3" t="s">
        <v>24</v>
      </c>
      <c r="AA91" s="3" t="s">
        <v>24</v>
      </c>
      <c r="AB91" s="3" t="s">
        <v>24</v>
      </c>
      <c r="AC91" s="3" t="s">
        <v>24</v>
      </c>
      <c r="AD91" s="3" t="s">
        <v>24</v>
      </c>
      <c r="AE91" s="3" t="s">
        <v>24</v>
      </c>
      <c r="AF91" s="3" t="s">
        <v>24</v>
      </c>
      <c r="AG91" s="3" t="s">
        <v>24</v>
      </c>
      <c r="AH91" s="3" t="s">
        <v>24</v>
      </c>
      <c r="AI91" s="3" t="s">
        <v>24</v>
      </c>
      <c r="AJ91" s="3" t="s">
        <v>24</v>
      </c>
      <c r="AK91" s="3" t="s">
        <v>24</v>
      </c>
      <c r="AL91" s="3" t="s">
        <v>24</v>
      </c>
      <c r="AM91" s="3" t="s">
        <v>24</v>
      </c>
      <c r="AN91" s="3" t="s">
        <v>24</v>
      </c>
      <c r="AO91" s="3" t="s">
        <v>24</v>
      </c>
      <c r="AP91" s="3" t="s">
        <v>24</v>
      </c>
      <c r="AQ91" s="3" t="s">
        <v>24</v>
      </c>
      <c r="AR91" s="3" t="s">
        <v>24</v>
      </c>
      <c r="AS91" s="3" t="s">
        <v>24</v>
      </c>
      <c r="AT91" s="5">
        <v>516.54599999999994</v>
      </c>
      <c r="AU91" s="3" t="s">
        <v>24</v>
      </c>
      <c r="AV91" s="3" t="s">
        <v>24</v>
      </c>
      <c r="AW91" s="5">
        <v>610.07999999999981</v>
      </c>
      <c r="AX91" s="3" t="s">
        <v>24</v>
      </c>
      <c r="AY91" s="3" t="s">
        <v>24</v>
      </c>
      <c r="AZ91" s="3" t="s">
        <v>24</v>
      </c>
      <c r="BA91" s="3" t="s">
        <v>24</v>
      </c>
      <c r="BB91" s="3" t="s">
        <v>24</v>
      </c>
      <c r="BC91" s="3" t="s">
        <v>24</v>
      </c>
      <c r="BD91" s="3" t="s">
        <v>24</v>
      </c>
      <c r="BE91" s="3" t="s">
        <v>24</v>
      </c>
      <c r="BF91" s="3" t="s">
        <v>24</v>
      </c>
      <c r="BG91" s="3" t="s">
        <v>24</v>
      </c>
      <c r="BH91" s="3" t="s">
        <v>24</v>
      </c>
      <c r="BI91" s="3" t="s">
        <v>24</v>
      </c>
      <c r="BJ91" s="3" t="s">
        <v>24</v>
      </c>
      <c r="BK91" s="3" t="s">
        <v>24</v>
      </c>
      <c r="BL91" s="3" t="s">
        <v>24</v>
      </c>
      <c r="BM91" s="3" t="s">
        <v>24</v>
      </c>
      <c r="BN91" s="3" t="s">
        <v>24</v>
      </c>
      <c r="BO91" s="3" t="s">
        <v>24</v>
      </c>
      <c r="BP91" s="3" t="s">
        <v>24</v>
      </c>
      <c r="BQ91" s="3" t="s">
        <v>24</v>
      </c>
    </row>
    <row r="92" spans="1:69" ht="18.95" customHeight="1" x14ac:dyDescent="0.2">
      <c r="A92" s="3" t="s">
        <v>199</v>
      </c>
      <c r="B92" s="4" t="s">
        <v>200</v>
      </c>
      <c r="C92" s="5">
        <v>595.29000000000008</v>
      </c>
      <c r="D92" s="5">
        <v>7.5839999999999996</v>
      </c>
      <c r="E92" s="3" t="s">
        <v>24</v>
      </c>
      <c r="F92" s="3" t="s">
        <v>24</v>
      </c>
      <c r="G92" s="5">
        <v>17.763999999999999</v>
      </c>
      <c r="H92" s="3" t="s">
        <v>24</v>
      </c>
      <c r="I92" s="3" t="s">
        <v>24</v>
      </c>
      <c r="J92" s="3" t="s">
        <v>24</v>
      </c>
      <c r="K92" s="3" t="s">
        <v>24</v>
      </c>
      <c r="L92" s="3" t="s">
        <v>24</v>
      </c>
      <c r="M92" s="3" t="s">
        <v>24</v>
      </c>
      <c r="N92" s="3" t="s">
        <v>24</v>
      </c>
      <c r="O92" s="3" t="s">
        <v>24</v>
      </c>
      <c r="P92" s="3" t="s">
        <v>24</v>
      </c>
      <c r="Q92" s="3" t="s">
        <v>24</v>
      </c>
      <c r="R92" s="3" t="s">
        <v>24</v>
      </c>
      <c r="S92" s="3" t="s">
        <v>24</v>
      </c>
      <c r="T92" s="3" t="s">
        <v>24</v>
      </c>
      <c r="U92" s="3" t="s">
        <v>24</v>
      </c>
      <c r="V92" s="5">
        <v>65.396999999999991</v>
      </c>
      <c r="W92" s="3" t="s">
        <v>24</v>
      </c>
      <c r="X92" s="3" t="s">
        <v>24</v>
      </c>
      <c r="Y92" s="5">
        <v>66.396999999999991</v>
      </c>
      <c r="Z92" s="3" t="s">
        <v>24</v>
      </c>
      <c r="AA92" s="3" t="s">
        <v>24</v>
      </c>
      <c r="AB92" s="3" t="s">
        <v>24</v>
      </c>
      <c r="AC92" s="3" t="s">
        <v>24</v>
      </c>
      <c r="AD92" s="3" t="s">
        <v>24</v>
      </c>
      <c r="AE92" s="3" t="s">
        <v>24</v>
      </c>
      <c r="AF92" s="3" t="s">
        <v>24</v>
      </c>
      <c r="AG92" s="3" t="s">
        <v>24</v>
      </c>
      <c r="AH92" s="5">
        <v>47.832999999999998</v>
      </c>
      <c r="AI92" s="3" t="s">
        <v>24</v>
      </c>
      <c r="AJ92" s="3" t="s">
        <v>24</v>
      </c>
      <c r="AK92" s="5">
        <v>47.832999999999998</v>
      </c>
      <c r="AL92" s="3" t="s">
        <v>24</v>
      </c>
      <c r="AM92" s="3" t="s">
        <v>24</v>
      </c>
      <c r="AN92" s="3" t="s">
        <v>24</v>
      </c>
      <c r="AO92" s="3" t="s">
        <v>24</v>
      </c>
      <c r="AP92" s="3" t="s">
        <v>24</v>
      </c>
      <c r="AQ92" s="3" t="s">
        <v>24</v>
      </c>
      <c r="AR92" s="3" t="s">
        <v>24</v>
      </c>
      <c r="AS92" s="3" t="s">
        <v>24</v>
      </c>
      <c r="AT92" s="5">
        <v>433.72799999999995</v>
      </c>
      <c r="AU92" s="5">
        <v>40.747999999999998</v>
      </c>
      <c r="AV92" s="3" t="s">
        <v>24</v>
      </c>
      <c r="AW92" s="5">
        <v>603.05299999999988</v>
      </c>
      <c r="AX92" s="5">
        <v>40.747999999999998</v>
      </c>
      <c r="AY92" s="3" t="s">
        <v>24</v>
      </c>
      <c r="AZ92" s="3" t="s">
        <v>24</v>
      </c>
      <c r="BA92" s="3" t="s">
        <v>24</v>
      </c>
      <c r="BB92" s="3" t="s">
        <v>24</v>
      </c>
      <c r="BC92" s="3" t="s">
        <v>24</v>
      </c>
      <c r="BD92" s="3" t="s">
        <v>24</v>
      </c>
      <c r="BE92" s="3" t="s">
        <v>24</v>
      </c>
      <c r="BF92" s="3" t="s">
        <v>24</v>
      </c>
      <c r="BG92" s="3" t="s">
        <v>24</v>
      </c>
      <c r="BH92" s="3" t="s">
        <v>24</v>
      </c>
      <c r="BI92" s="3" t="s">
        <v>24</v>
      </c>
      <c r="BJ92" s="3" t="s">
        <v>24</v>
      </c>
      <c r="BK92" s="3" t="s">
        <v>24</v>
      </c>
      <c r="BL92" s="3" t="s">
        <v>24</v>
      </c>
      <c r="BM92" s="3" t="s">
        <v>24</v>
      </c>
      <c r="BN92" s="3" t="s">
        <v>24</v>
      </c>
      <c r="BO92" s="3" t="s">
        <v>24</v>
      </c>
      <c r="BP92" s="3" t="s">
        <v>24</v>
      </c>
      <c r="BQ92" s="3" t="s">
        <v>24</v>
      </c>
    </row>
    <row r="93" spans="1:69" ht="18.95" customHeight="1" x14ac:dyDescent="0.2">
      <c r="A93" s="3" t="s">
        <v>201</v>
      </c>
      <c r="B93" s="4" t="s">
        <v>202</v>
      </c>
      <c r="C93" s="5">
        <v>460.09099999999989</v>
      </c>
      <c r="D93" s="5">
        <v>6.2580000000000009</v>
      </c>
      <c r="E93" s="5">
        <v>0.41199999999999998</v>
      </c>
      <c r="F93" s="3" t="s">
        <v>24</v>
      </c>
      <c r="G93" s="5">
        <v>16.817</v>
      </c>
      <c r="H93" s="5">
        <v>0.82399999999999995</v>
      </c>
      <c r="I93" s="3" t="s">
        <v>24</v>
      </c>
      <c r="J93" s="3" t="s">
        <v>24</v>
      </c>
      <c r="K93" s="3" t="s">
        <v>24</v>
      </c>
      <c r="L93" s="3" t="s">
        <v>24</v>
      </c>
      <c r="M93" s="3" t="s">
        <v>24</v>
      </c>
      <c r="N93" s="3" t="s">
        <v>24</v>
      </c>
      <c r="O93" s="3" t="s">
        <v>24</v>
      </c>
      <c r="P93" s="3" t="s">
        <v>24</v>
      </c>
      <c r="Q93" s="3" t="s">
        <v>24</v>
      </c>
      <c r="R93" s="3" t="s">
        <v>24</v>
      </c>
      <c r="S93" s="3" t="s">
        <v>24</v>
      </c>
      <c r="T93" s="3" t="s">
        <v>24</v>
      </c>
      <c r="U93" s="3" t="s">
        <v>24</v>
      </c>
      <c r="V93" s="3" t="s">
        <v>24</v>
      </c>
      <c r="W93" s="3" t="s">
        <v>24</v>
      </c>
      <c r="X93" s="3" t="s">
        <v>24</v>
      </c>
      <c r="Y93" s="3" t="s">
        <v>24</v>
      </c>
      <c r="Z93" s="3" t="s">
        <v>24</v>
      </c>
      <c r="AA93" s="3" t="s">
        <v>24</v>
      </c>
      <c r="AB93" s="3" t="s">
        <v>24</v>
      </c>
      <c r="AC93" s="3" t="s">
        <v>24</v>
      </c>
      <c r="AD93" s="3" t="s">
        <v>24</v>
      </c>
      <c r="AE93" s="3" t="s">
        <v>24</v>
      </c>
      <c r="AF93" s="3" t="s">
        <v>24</v>
      </c>
      <c r="AG93" s="3" t="s">
        <v>24</v>
      </c>
      <c r="AH93" s="3" t="s">
        <v>24</v>
      </c>
      <c r="AI93" s="3" t="s">
        <v>24</v>
      </c>
      <c r="AJ93" s="3" t="s">
        <v>24</v>
      </c>
      <c r="AK93" s="3" t="s">
        <v>24</v>
      </c>
      <c r="AL93" s="3" t="s">
        <v>24</v>
      </c>
      <c r="AM93" s="3" t="s">
        <v>24</v>
      </c>
      <c r="AN93" s="3" t="s">
        <v>24</v>
      </c>
      <c r="AO93" s="3" t="s">
        <v>24</v>
      </c>
      <c r="AP93" s="3" t="s">
        <v>24</v>
      </c>
      <c r="AQ93" s="3" t="s">
        <v>24</v>
      </c>
      <c r="AR93" s="3" t="s">
        <v>24</v>
      </c>
      <c r="AS93" s="3" t="s">
        <v>24</v>
      </c>
      <c r="AT93" s="5">
        <v>449.8329999999998</v>
      </c>
      <c r="AU93" s="5">
        <v>3.5880000000000001</v>
      </c>
      <c r="AV93" s="3" t="s">
        <v>24</v>
      </c>
      <c r="AW93" s="5">
        <v>663.10699999999986</v>
      </c>
      <c r="AX93" s="5">
        <v>7.1760000000000002</v>
      </c>
      <c r="AY93" s="3" t="s">
        <v>24</v>
      </c>
      <c r="AZ93" s="3" t="s">
        <v>24</v>
      </c>
      <c r="BA93" s="3" t="s">
        <v>24</v>
      </c>
      <c r="BB93" s="3" t="s">
        <v>24</v>
      </c>
      <c r="BC93" s="3" t="s">
        <v>24</v>
      </c>
      <c r="BD93" s="3" t="s">
        <v>24</v>
      </c>
      <c r="BE93" s="3" t="s">
        <v>24</v>
      </c>
      <c r="BF93" s="3" t="s">
        <v>24</v>
      </c>
      <c r="BG93" s="3" t="s">
        <v>24</v>
      </c>
      <c r="BH93" s="3" t="s">
        <v>24</v>
      </c>
      <c r="BI93" s="3" t="s">
        <v>24</v>
      </c>
      <c r="BJ93" s="3" t="s">
        <v>24</v>
      </c>
      <c r="BK93" s="3" t="s">
        <v>24</v>
      </c>
      <c r="BL93" s="3" t="s">
        <v>24</v>
      </c>
      <c r="BM93" s="3" t="s">
        <v>24</v>
      </c>
      <c r="BN93" s="3" t="s">
        <v>24</v>
      </c>
      <c r="BO93" s="3" t="s">
        <v>24</v>
      </c>
      <c r="BP93" s="3" t="s">
        <v>24</v>
      </c>
      <c r="BQ93" s="3" t="s">
        <v>24</v>
      </c>
    </row>
    <row r="94" spans="1:69" ht="18.95" customHeight="1" x14ac:dyDescent="0.2">
      <c r="A94" s="3" t="s">
        <v>203</v>
      </c>
      <c r="B94" s="4" t="s">
        <v>204</v>
      </c>
      <c r="C94" s="5">
        <v>434.11399999999981</v>
      </c>
      <c r="D94" s="5">
        <v>0.56999999999999995</v>
      </c>
      <c r="E94" s="3" t="s">
        <v>24</v>
      </c>
      <c r="F94" s="3" t="s">
        <v>24</v>
      </c>
      <c r="G94" s="5">
        <v>1.1399999999999999</v>
      </c>
      <c r="H94" s="3" t="s">
        <v>24</v>
      </c>
      <c r="I94" s="3" t="s">
        <v>24</v>
      </c>
      <c r="J94" s="3" t="s">
        <v>24</v>
      </c>
      <c r="K94" s="3" t="s">
        <v>24</v>
      </c>
      <c r="L94" s="3" t="s">
        <v>24</v>
      </c>
      <c r="M94" s="3" t="s">
        <v>24</v>
      </c>
      <c r="N94" s="3" t="s">
        <v>24</v>
      </c>
      <c r="O94" s="3" t="s">
        <v>24</v>
      </c>
      <c r="P94" s="3" t="s">
        <v>24</v>
      </c>
      <c r="Q94" s="3" t="s">
        <v>24</v>
      </c>
      <c r="R94" s="3" t="s">
        <v>24</v>
      </c>
      <c r="S94" s="3" t="s">
        <v>24</v>
      </c>
      <c r="T94" s="3" t="s">
        <v>24</v>
      </c>
      <c r="U94" s="3" t="s">
        <v>24</v>
      </c>
      <c r="V94" s="3" t="s">
        <v>24</v>
      </c>
      <c r="W94" s="3" t="s">
        <v>24</v>
      </c>
      <c r="X94" s="3" t="s">
        <v>24</v>
      </c>
      <c r="Y94" s="3" t="s">
        <v>24</v>
      </c>
      <c r="Z94" s="3" t="s">
        <v>24</v>
      </c>
      <c r="AA94" s="3" t="s">
        <v>24</v>
      </c>
      <c r="AB94" s="3" t="s">
        <v>24</v>
      </c>
      <c r="AC94" s="3" t="s">
        <v>24</v>
      </c>
      <c r="AD94" s="3" t="s">
        <v>24</v>
      </c>
      <c r="AE94" s="3" t="s">
        <v>24</v>
      </c>
      <c r="AF94" s="3" t="s">
        <v>24</v>
      </c>
      <c r="AG94" s="3" t="s">
        <v>24</v>
      </c>
      <c r="AH94" s="3" t="s">
        <v>24</v>
      </c>
      <c r="AI94" s="3" t="s">
        <v>24</v>
      </c>
      <c r="AJ94" s="3" t="s">
        <v>24</v>
      </c>
      <c r="AK94" s="3" t="s">
        <v>24</v>
      </c>
      <c r="AL94" s="3" t="s">
        <v>24</v>
      </c>
      <c r="AM94" s="3" t="s">
        <v>24</v>
      </c>
      <c r="AN94" s="3" t="s">
        <v>24</v>
      </c>
      <c r="AO94" s="3" t="s">
        <v>24</v>
      </c>
      <c r="AP94" s="3" t="s">
        <v>24</v>
      </c>
      <c r="AQ94" s="3" t="s">
        <v>24</v>
      </c>
      <c r="AR94" s="3" t="s">
        <v>24</v>
      </c>
      <c r="AS94" s="3" t="s">
        <v>24</v>
      </c>
      <c r="AT94" s="5">
        <v>420.77799999999979</v>
      </c>
      <c r="AU94" s="5">
        <v>12.766</v>
      </c>
      <c r="AV94" s="3" t="s">
        <v>24</v>
      </c>
      <c r="AW94" s="5">
        <v>596.92100000000028</v>
      </c>
      <c r="AX94" s="5">
        <v>17.439</v>
      </c>
      <c r="AY94" s="3" t="s">
        <v>24</v>
      </c>
      <c r="AZ94" s="3" t="s">
        <v>24</v>
      </c>
      <c r="BA94" s="3" t="s">
        <v>24</v>
      </c>
      <c r="BB94" s="3" t="s">
        <v>24</v>
      </c>
      <c r="BC94" s="3" t="s">
        <v>24</v>
      </c>
      <c r="BD94" s="3" t="s">
        <v>24</v>
      </c>
      <c r="BE94" s="3" t="s">
        <v>24</v>
      </c>
      <c r="BF94" s="3" t="s">
        <v>24</v>
      </c>
      <c r="BG94" s="3" t="s">
        <v>24</v>
      </c>
      <c r="BH94" s="3" t="s">
        <v>24</v>
      </c>
      <c r="BI94" s="3" t="s">
        <v>24</v>
      </c>
      <c r="BJ94" s="3" t="s">
        <v>24</v>
      </c>
      <c r="BK94" s="3" t="s">
        <v>24</v>
      </c>
      <c r="BL94" s="3" t="s">
        <v>24</v>
      </c>
      <c r="BM94" s="3" t="s">
        <v>24</v>
      </c>
      <c r="BN94" s="3" t="s">
        <v>24</v>
      </c>
      <c r="BO94" s="3" t="s">
        <v>24</v>
      </c>
      <c r="BP94" s="3" t="s">
        <v>24</v>
      </c>
      <c r="BQ94" s="3" t="s">
        <v>24</v>
      </c>
    </row>
    <row r="95" spans="1:69" ht="18.95" customHeight="1" x14ac:dyDescent="0.2">
      <c r="A95" s="3" t="s">
        <v>205</v>
      </c>
      <c r="B95" s="4" t="s">
        <v>206</v>
      </c>
      <c r="C95" s="5">
        <v>414.66900000000004</v>
      </c>
      <c r="D95" s="5">
        <v>13.577000000000002</v>
      </c>
      <c r="E95" s="5">
        <v>6.8829999999999991</v>
      </c>
      <c r="F95" s="3" t="s">
        <v>24</v>
      </c>
      <c r="G95" s="5">
        <v>28.535000000000004</v>
      </c>
      <c r="H95" s="5">
        <v>13.416999999999998</v>
      </c>
      <c r="I95" s="3" t="s">
        <v>24</v>
      </c>
      <c r="J95" s="3" t="s">
        <v>24</v>
      </c>
      <c r="K95" s="3" t="s">
        <v>24</v>
      </c>
      <c r="L95" s="3" t="s">
        <v>24</v>
      </c>
      <c r="M95" s="3" t="s">
        <v>24</v>
      </c>
      <c r="N95" s="3" t="s">
        <v>24</v>
      </c>
      <c r="O95" s="3" t="s">
        <v>24</v>
      </c>
      <c r="P95" s="3" t="s">
        <v>24</v>
      </c>
      <c r="Q95" s="3" t="s">
        <v>24</v>
      </c>
      <c r="R95" s="3" t="s">
        <v>24</v>
      </c>
      <c r="S95" s="3" t="s">
        <v>24</v>
      </c>
      <c r="T95" s="3" t="s">
        <v>24</v>
      </c>
      <c r="U95" s="3" t="s">
        <v>24</v>
      </c>
      <c r="V95" s="3" t="s">
        <v>24</v>
      </c>
      <c r="W95" s="3" t="s">
        <v>24</v>
      </c>
      <c r="X95" s="3" t="s">
        <v>24</v>
      </c>
      <c r="Y95" s="3" t="s">
        <v>24</v>
      </c>
      <c r="Z95" s="3" t="s">
        <v>24</v>
      </c>
      <c r="AA95" s="3" t="s">
        <v>24</v>
      </c>
      <c r="AB95" s="3" t="s">
        <v>24</v>
      </c>
      <c r="AC95" s="3" t="s">
        <v>24</v>
      </c>
      <c r="AD95" s="3" t="s">
        <v>24</v>
      </c>
      <c r="AE95" s="3" t="s">
        <v>24</v>
      </c>
      <c r="AF95" s="3" t="s">
        <v>24</v>
      </c>
      <c r="AG95" s="3" t="s">
        <v>24</v>
      </c>
      <c r="AH95" s="3" t="s">
        <v>24</v>
      </c>
      <c r="AI95" s="3" t="s">
        <v>24</v>
      </c>
      <c r="AJ95" s="3" t="s">
        <v>24</v>
      </c>
      <c r="AK95" s="3" t="s">
        <v>24</v>
      </c>
      <c r="AL95" s="3" t="s">
        <v>24</v>
      </c>
      <c r="AM95" s="3" t="s">
        <v>24</v>
      </c>
      <c r="AN95" s="3" t="s">
        <v>24</v>
      </c>
      <c r="AO95" s="3" t="s">
        <v>24</v>
      </c>
      <c r="AP95" s="3" t="s">
        <v>24</v>
      </c>
      <c r="AQ95" s="3" t="s">
        <v>24</v>
      </c>
      <c r="AR95" s="3" t="s">
        <v>24</v>
      </c>
      <c r="AS95" s="3" t="s">
        <v>24</v>
      </c>
      <c r="AT95" s="5">
        <v>356.09199999999993</v>
      </c>
      <c r="AU95" s="5">
        <v>38.116999999999997</v>
      </c>
      <c r="AV95" s="3" t="s">
        <v>24</v>
      </c>
      <c r="AW95" s="5">
        <v>450.58399999999983</v>
      </c>
      <c r="AX95" s="5">
        <v>44.117999999999995</v>
      </c>
      <c r="AY95" s="3" t="s">
        <v>24</v>
      </c>
      <c r="AZ95" s="3" t="s">
        <v>24</v>
      </c>
      <c r="BA95" s="3" t="s">
        <v>24</v>
      </c>
      <c r="BB95" s="3" t="s">
        <v>24</v>
      </c>
      <c r="BC95" s="3" t="s">
        <v>24</v>
      </c>
      <c r="BD95" s="3" t="s">
        <v>24</v>
      </c>
      <c r="BE95" s="3" t="s">
        <v>24</v>
      </c>
      <c r="BF95" s="3" t="s">
        <v>24</v>
      </c>
      <c r="BG95" s="3" t="s">
        <v>24</v>
      </c>
      <c r="BH95" s="3" t="s">
        <v>24</v>
      </c>
      <c r="BI95" s="3" t="s">
        <v>24</v>
      </c>
      <c r="BJ95" s="3" t="s">
        <v>24</v>
      </c>
      <c r="BK95" s="3" t="s">
        <v>24</v>
      </c>
      <c r="BL95" s="3" t="s">
        <v>24</v>
      </c>
      <c r="BM95" s="3" t="s">
        <v>24</v>
      </c>
      <c r="BN95" s="3" t="s">
        <v>24</v>
      </c>
      <c r="BO95" s="3" t="s">
        <v>24</v>
      </c>
      <c r="BP95" s="3" t="s">
        <v>24</v>
      </c>
      <c r="BQ95" s="3" t="s">
        <v>24</v>
      </c>
    </row>
    <row r="96" spans="1:69" ht="18.95" customHeight="1" x14ac:dyDescent="0.2">
      <c r="A96" s="3" t="s">
        <v>207</v>
      </c>
      <c r="B96" s="4" t="s">
        <v>208</v>
      </c>
      <c r="C96" s="5">
        <v>459.08499999999992</v>
      </c>
      <c r="D96" s="5">
        <v>15.108000000000001</v>
      </c>
      <c r="E96" s="3" t="s">
        <v>24</v>
      </c>
      <c r="F96" s="3" t="s">
        <v>24</v>
      </c>
      <c r="G96" s="5">
        <v>39.401999999999994</v>
      </c>
      <c r="H96" s="3" t="s">
        <v>24</v>
      </c>
      <c r="I96" s="3" t="s">
        <v>24</v>
      </c>
      <c r="J96" s="3" t="s">
        <v>24</v>
      </c>
      <c r="K96" s="3" t="s">
        <v>24</v>
      </c>
      <c r="L96" s="3" t="s">
        <v>24</v>
      </c>
      <c r="M96" s="3" t="s">
        <v>24</v>
      </c>
      <c r="N96" s="3" t="s">
        <v>24</v>
      </c>
      <c r="O96" s="3" t="s">
        <v>24</v>
      </c>
      <c r="P96" s="3" t="s">
        <v>24</v>
      </c>
      <c r="Q96" s="3" t="s">
        <v>24</v>
      </c>
      <c r="R96" s="3" t="s">
        <v>24</v>
      </c>
      <c r="S96" s="3" t="s">
        <v>24</v>
      </c>
      <c r="T96" s="3" t="s">
        <v>24</v>
      </c>
      <c r="U96" s="3" t="s">
        <v>24</v>
      </c>
      <c r="V96" s="3" t="s">
        <v>24</v>
      </c>
      <c r="W96" s="3" t="s">
        <v>24</v>
      </c>
      <c r="X96" s="3" t="s">
        <v>24</v>
      </c>
      <c r="Y96" s="3" t="s">
        <v>24</v>
      </c>
      <c r="Z96" s="3" t="s">
        <v>24</v>
      </c>
      <c r="AA96" s="3" t="s">
        <v>24</v>
      </c>
      <c r="AB96" s="3" t="s">
        <v>24</v>
      </c>
      <c r="AC96" s="3" t="s">
        <v>24</v>
      </c>
      <c r="AD96" s="3" t="s">
        <v>24</v>
      </c>
      <c r="AE96" s="3" t="s">
        <v>24</v>
      </c>
      <c r="AF96" s="3" t="s">
        <v>24</v>
      </c>
      <c r="AG96" s="3" t="s">
        <v>24</v>
      </c>
      <c r="AH96" s="3" t="s">
        <v>24</v>
      </c>
      <c r="AI96" s="3" t="s">
        <v>24</v>
      </c>
      <c r="AJ96" s="3" t="s">
        <v>24</v>
      </c>
      <c r="AK96" s="3" t="s">
        <v>24</v>
      </c>
      <c r="AL96" s="3" t="s">
        <v>24</v>
      </c>
      <c r="AM96" s="3" t="s">
        <v>24</v>
      </c>
      <c r="AN96" s="3" t="s">
        <v>24</v>
      </c>
      <c r="AO96" s="3" t="s">
        <v>24</v>
      </c>
      <c r="AP96" s="3" t="s">
        <v>24</v>
      </c>
      <c r="AQ96" s="3" t="s">
        <v>24</v>
      </c>
      <c r="AR96" s="3" t="s">
        <v>24</v>
      </c>
      <c r="AS96" s="3" t="s">
        <v>24</v>
      </c>
      <c r="AT96" s="5">
        <v>440.18799999999999</v>
      </c>
      <c r="AU96" s="5">
        <v>3.7890000000000001</v>
      </c>
      <c r="AV96" s="3" t="s">
        <v>24</v>
      </c>
      <c r="AW96" s="5">
        <v>679.24800000000005</v>
      </c>
      <c r="AX96" s="5">
        <v>8.9980000000000011</v>
      </c>
      <c r="AY96" s="3" t="s">
        <v>24</v>
      </c>
      <c r="AZ96" s="3" t="s">
        <v>24</v>
      </c>
      <c r="BA96" s="3" t="s">
        <v>24</v>
      </c>
      <c r="BB96" s="3" t="s">
        <v>24</v>
      </c>
      <c r="BC96" s="3" t="s">
        <v>24</v>
      </c>
      <c r="BD96" s="3" t="s">
        <v>24</v>
      </c>
      <c r="BE96" s="3" t="s">
        <v>24</v>
      </c>
      <c r="BF96" s="3" t="s">
        <v>24</v>
      </c>
      <c r="BG96" s="3" t="s">
        <v>24</v>
      </c>
      <c r="BH96" s="3" t="s">
        <v>24</v>
      </c>
      <c r="BI96" s="3" t="s">
        <v>24</v>
      </c>
      <c r="BJ96" s="3" t="s">
        <v>24</v>
      </c>
      <c r="BK96" s="3" t="s">
        <v>24</v>
      </c>
      <c r="BL96" s="3" t="s">
        <v>24</v>
      </c>
      <c r="BM96" s="3" t="s">
        <v>24</v>
      </c>
      <c r="BN96" s="3" t="s">
        <v>24</v>
      </c>
      <c r="BO96" s="3" t="s">
        <v>24</v>
      </c>
      <c r="BP96" s="3" t="s">
        <v>24</v>
      </c>
      <c r="BQ96" s="3" t="s">
        <v>24</v>
      </c>
    </row>
    <row r="97" spans="1:69" ht="18.95" customHeight="1" x14ac:dyDescent="0.2">
      <c r="A97" s="3" t="s">
        <v>209</v>
      </c>
      <c r="B97" s="4" t="s">
        <v>210</v>
      </c>
      <c r="C97" s="5">
        <v>501.99400000000037</v>
      </c>
      <c r="D97" s="5">
        <v>1.976</v>
      </c>
      <c r="E97" s="3" t="s">
        <v>24</v>
      </c>
      <c r="F97" s="3" t="s">
        <v>24</v>
      </c>
      <c r="G97" s="5">
        <v>6.5040000000000004</v>
      </c>
      <c r="H97" s="3" t="s">
        <v>24</v>
      </c>
      <c r="I97" s="3" t="s">
        <v>24</v>
      </c>
      <c r="J97" s="3" t="s">
        <v>24</v>
      </c>
      <c r="K97" s="3" t="s">
        <v>24</v>
      </c>
      <c r="L97" s="3" t="s">
        <v>24</v>
      </c>
      <c r="M97" s="3" t="s">
        <v>24</v>
      </c>
      <c r="N97" s="3" t="s">
        <v>24</v>
      </c>
      <c r="O97" s="3" t="s">
        <v>24</v>
      </c>
      <c r="P97" s="3" t="s">
        <v>24</v>
      </c>
      <c r="Q97" s="3" t="s">
        <v>24</v>
      </c>
      <c r="R97" s="3" t="s">
        <v>24</v>
      </c>
      <c r="S97" s="3" t="s">
        <v>24</v>
      </c>
      <c r="T97" s="3" t="s">
        <v>24</v>
      </c>
      <c r="U97" s="3" t="s">
        <v>24</v>
      </c>
      <c r="V97" s="3" t="s">
        <v>24</v>
      </c>
      <c r="W97" s="3" t="s">
        <v>24</v>
      </c>
      <c r="X97" s="3" t="s">
        <v>24</v>
      </c>
      <c r="Y97" s="3" t="s">
        <v>24</v>
      </c>
      <c r="Z97" s="3" t="s">
        <v>24</v>
      </c>
      <c r="AA97" s="3" t="s">
        <v>24</v>
      </c>
      <c r="AB97" s="3" t="s">
        <v>24</v>
      </c>
      <c r="AC97" s="3" t="s">
        <v>24</v>
      </c>
      <c r="AD97" s="3" t="s">
        <v>24</v>
      </c>
      <c r="AE97" s="3" t="s">
        <v>24</v>
      </c>
      <c r="AF97" s="3" t="s">
        <v>24</v>
      </c>
      <c r="AG97" s="3" t="s">
        <v>24</v>
      </c>
      <c r="AH97" s="3" t="s">
        <v>24</v>
      </c>
      <c r="AI97" s="3" t="s">
        <v>24</v>
      </c>
      <c r="AJ97" s="3" t="s">
        <v>24</v>
      </c>
      <c r="AK97" s="3" t="s">
        <v>24</v>
      </c>
      <c r="AL97" s="3" t="s">
        <v>24</v>
      </c>
      <c r="AM97" s="3" t="s">
        <v>24</v>
      </c>
      <c r="AN97" s="3" t="s">
        <v>24</v>
      </c>
      <c r="AO97" s="3" t="s">
        <v>24</v>
      </c>
      <c r="AP97" s="3" t="s">
        <v>24</v>
      </c>
      <c r="AQ97" s="3" t="s">
        <v>24</v>
      </c>
      <c r="AR97" s="3" t="s">
        <v>24</v>
      </c>
      <c r="AS97" s="3" t="s">
        <v>24</v>
      </c>
      <c r="AT97" s="5">
        <v>500.01800000000043</v>
      </c>
      <c r="AU97" s="3" t="s">
        <v>24</v>
      </c>
      <c r="AV97" s="3" t="s">
        <v>24</v>
      </c>
      <c r="AW97" s="5">
        <v>673.28500000000031</v>
      </c>
      <c r="AX97" s="3" t="s">
        <v>24</v>
      </c>
      <c r="AY97" s="3" t="s">
        <v>24</v>
      </c>
      <c r="AZ97" s="3" t="s">
        <v>24</v>
      </c>
      <c r="BA97" s="3" t="s">
        <v>24</v>
      </c>
      <c r="BB97" s="3" t="s">
        <v>24</v>
      </c>
      <c r="BC97" s="3" t="s">
        <v>24</v>
      </c>
      <c r="BD97" s="3" t="s">
        <v>24</v>
      </c>
      <c r="BE97" s="3" t="s">
        <v>24</v>
      </c>
      <c r="BF97" s="3" t="s">
        <v>24</v>
      </c>
      <c r="BG97" s="3" t="s">
        <v>24</v>
      </c>
      <c r="BH97" s="3" t="s">
        <v>24</v>
      </c>
      <c r="BI97" s="3" t="s">
        <v>24</v>
      </c>
      <c r="BJ97" s="3" t="s">
        <v>24</v>
      </c>
      <c r="BK97" s="3" t="s">
        <v>24</v>
      </c>
      <c r="BL97" s="3" t="s">
        <v>24</v>
      </c>
      <c r="BM97" s="3" t="s">
        <v>24</v>
      </c>
      <c r="BN97" s="3" t="s">
        <v>24</v>
      </c>
      <c r="BO97" s="3" t="s">
        <v>24</v>
      </c>
      <c r="BP97" s="3" t="s">
        <v>24</v>
      </c>
      <c r="BQ97" s="3" t="s">
        <v>24</v>
      </c>
    </row>
    <row r="98" spans="1:69" ht="18.95" customHeight="1" x14ac:dyDescent="0.2">
      <c r="A98" s="3" t="s">
        <v>211</v>
      </c>
      <c r="B98" s="4" t="s">
        <v>212</v>
      </c>
      <c r="C98" s="5">
        <v>462.27999999999992</v>
      </c>
      <c r="D98" s="5">
        <v>3.1950000000000003</v>
      </c>
      <c r="E98" s="3" t="s">
        <v>24</v>
      </c>
      <c r="F98" s="3" t="s">
        <v>24</v>
      </c>
      <c r="G98" s="5">
        <v>6.84</v>
      </c>
      <c r="H98" s="3" t="s">
        <v>24</v>
      </c>
      <c r="I98" s="3" t="s">
        <v>24</v>
      </c>
      <c r="J98" s="3" t="s">
        <v>24</v>
      </c>
      <c r="K98" s="3" t="s">
        <v>24</v>
      </c>
      <c r="L98" s="3" t="s">
        <v>24</v>
      </c>
      <c r="M98" s="3" t="s">
        <v>24</v>
      </c>
      <c r="N98" s="3" t="s">
        <v>24</v>
      </c>
      <c r="O98" s="3" t="s">
        <v>24</v>
      </c>
      <c r="P98" s="3" t="s">
        <v>24</v>
      </c>
      <c r="Q98" s="3" t="s">
        <v>24</v>
      </c>
      <c r="R98" s="3" t="s">
        <v>24</v>
      </c>
      <c r="S98" s="3" t="s">
        <v>24</v>
      </c>
      <c r="T98" s="3" t="s">
        <v>24</v>
      </c>
      <c r="U98" s="3" t="s">
        <v>24</v>
      </c>
      <c r="V98" s="3" t="s">
        <v>24</v>
      </c>
      <c r="W98" s="3" t="s">
        <v>24</v>
      </c>
      <c r="X98" s="3" t="s">
        <v>24</v>
      </c>
      <c r="Y98" s="3" t="s">
        <v>24</v>
      </c>
      <c r="Z98" s="3" t="s">
        <v>24</v>
      </c>
      <c r="AA98" s="3" t="s">
        <v>24</v>
      </c>
      <c r="AB98" s="3" t="s">
        <v>24</v>
      </c>
      <c r="AC98" s="3" t="s">
        <v>24</v>
      </c>
      <c r="AD98" s="3" t="s">
        <v>24</v>
      </c>
      <c r="AE98" s="3" t="s">
        <v>24</v>
      </c>
      <c r="AF98" s="3" t="s">
        <v>24</v>
      </c>
      <c r="AG98" s="3" t="s">
        <v>24</v>
      </c>
      <c r="AH98" s="3" t="s">
        <v>24</v>
      </c>
      <c r="AI98" s="3" t="s">
        <v>24</v>
      </c>
      <c r="AJ98" s="3" t="s">
        <v>24</v>
      </c>
      <c r="AK98" s="3" t="s">
        <v>24</v>
      </c>
      <c r="AL98" s="3" t="s">
        <v>24</v>
      </c>
      <c r="AM98" s="3" t="s">
        <v>24</v>
      </c>
      <c r="AN98" s="3" t="s">
        <v>24</v>
      </c>
      <c r="AO98" s="3" t="s">
        <v>24</v>
      </c>
      <c r="AP98" s="3" t="s">
        <v>24</v>
      </c>
      <c r="AQ98" s="3" t="s">
        <v>24</v>
      </c>
      <c r="AR98" s="3" t="s">
        <v>24</v>
      </c>
      <c r="AS98" s="3" t="s">
        <v>24</v>
      </c>
      <c r="AT98" s="5">
        <v>409.59100000000001</v>
      </c>
      <c r="AU98" s="5">
        <v>49.494</v>
      </c>
      <c r="AV98" s="3" t="s">
        <v>24</v>
      </c>
      <c r="AW98" s="5">
        <v>615.952</v>
      </c>
      <c r="AX98" s="5">
        <v>4.5</v>
      </c>
      <c r="AY98" s="3" t="s">
        <v>24</v>
      </c>
      <c r="AZ98" s="3" t="s">
        <v>24</v>
      </c>
      <c r="BA98" s="3" t="s">
        <v>24</v>
      </c>
      <c r="BB98" s="3" t="s">
        <v>24</v>
      </c>
      <c r="BC98" s="3" t="s">
        <v>24</v>
      </c>
      <c r="BD98" s="3" t="s">
        <v>24</v>
      </c>
      <c r="BE98" s="3" t="s">
        <v>24</v>
      </c>
      <c r="BF98" s="3" t="s">
        <v>24</v>
      </c>
      <c r="BG98" s="3" t="s">
        <v>24</v>
      </c>
      <c r="BH98" s="3" t="s">
        <v>24</v>
      </c>
      <c r="BI98" s="3" t="s">
        <v>24</v>
      </c>
      <c r="BJ98" s="3" t="s">
        <v>24</v>
      </c>
      <c r="BK98" s="3" t="s">
        <v>24</v>
      </c>
      <c r="BL98" s="3" t="s">
        <v>24</v>
      </c>
      <c r="BM98" s="3" t="s">
        <v>24</v>
      </c>
      <c r="BN98" s="3" t="s">
        <v>24</v>
      </c>
      <c r="BO98" s="3" t="s">
        <v>24</v>
      </c>
      <c r="BP98" s="3" t="s">
        <v>24</v>
      </c>
      <c r="BQ98" s="3" t="s">
        <v>24</v>
      </c>
    </row>
    <row r="99" spans="1:69" ht="18.95" customHeight="1" x14ac:dyDescent="0.2">
      <c r="A99" s="3" t="s">
        <v>213</v>
      </c>
      <c r="B99" s="4" t="s">
        <v>214</v>
      </c>
      <c r="C99" s="5">
        <v>548.86999999999978</v>
      </c>
      <c r="D99" s="5">
        <v>4.0819999999999999</v>
      </c>
      <c r="E99" s="3" t="s">
        <v>24</v>
      </c>
      <c r="F99" s="3" t="s">
        <v>24</v>
      </c>
      <c r="G99" s="5">
        <v>8.3469999999999995</v>
      </c>
      <c r="H99" s="3" t="s">
        <v>24</v>
      </c>
      <c r="I99" s="3" t="s">
        <v>24</v>
      </c>
      <c r="J99" s="3" t="s">
        <v>24</v>
      </c>
      <c r="K99" s="3" t="s">
        <v>24</v>
      </c>
      <c r="L99" s="3" t="s">
        <v>24</v>
      </c>
      <c r="M99" s="3" t="s">
        <v>24</v>
      </c>
      <c r="N99" s="3" t="s">
        <v>24</v>
      </c>
      <c r="O99" s="3" t="s">
        <v>24</v>
      </c>
      <c r="P99" s="3" t="s">
        <v>24</v>
      </c>
      <c r="Q99" s="3" t="s">
        <v>24</v>
      </c>
      <c r="R99" s="3" t="s">
        <v>24</v>
      </c>
      <c r="S99" s="3" t="s">
        <v>24</v>
      </c>
      <c r="T99" s="3" t="s">
        <v>24</v>
      </c>
      <c r="U99" s="3" t="s">
        <v>24</v>
      </c>
      <c r="V99" s="5">
        <v>1.21</v>
      </c>
      <c r="W99" s="3" t="s">
        <v>24</v>
      </c>
      <c r="X99" s="3" t="s">
        <v>24</v>
      </c>
      <c r="Y99" s="5">
        <v>1.21</v>
      </c>
      <c r="Z99" s="3" t="s">
        <v>24</v>
      </c>
      <c r="AA99" s="3" t="s">
        <v>24</v>
      </c>
      <c r="AB99" s="5">
        <v>37.087000000000003</v>
      </c>
      <c r="AC99" s="3" t="s">
        <v>24</v>
      </c>
      <c r="AD99" s="3" t="s">
        <v>24</v>
      </c>
      <c r="AE99" s="5">
        <v>37.087000000000003</v>
      </c>
      <c r="AF99" s="3" t="s">
        <v>24</v>
      </c>
      <c r="AG99" s="3" t="s">
        <v>24</v>
      </c>
      <c r="AH99" s="3" t="s">
        <v>24</v>
      </c>
      <c r="AI99" s="3" t="s">
        <v>24</v>
      </c>
      <c r="AJ99" s="3" t="s">
        <v>24</v>
      </c>
      <c r="AK99" s="3" t="s">
        <v>24</v>
      </c>
      <c r="AL99" s="3" t="s">
        <v>24</v>
      </c>
      <c r="AM99" s="3" t="s">
        <v>24</v>
      </c>
      <c r="AN99" s="3" t="s">
        <v>24</v>
      </c>
      <c r="AO99" s="3" t="s">
        <v>24</v>
      </c>
      <c r="AP99" s="3" t="s">
        <v>24</v>
      </c>
      <c r="AQ99" s="3" t="s">
        <v>24</v>
      </c>
      <c r="AR99" s="3" t="s">
        <v>24</v>
      </c>
      <c r="AS99" s="3" t="s">
        <v>24</v>
      </c>
      <c r="AT99" s="5">
        <v>433.33899999999966</v>
      </c>
      <c r="AU99" s="5">
        <v>73.152000000000001</v>
      </c>
      <c r="AV99" s="3" t="s">
        <v>24</v>
      </c>
      <c r="AW99" s="5">
        <v>585.89</v>
      </c>
      <c r="AX99" s="5">
        <v>76.445000000000007</v>
      </c>
      <c r="AY99" s="3" t="s">
        <v>24</v>
      </c>
      <c r="AZ99" s="3" t="s">
        <v>24</v>
      </c>
      <c r="BA99" s="3" t="s">
        <v>24</v>
      </c>
      <c r="BB99" s="3" t="s">
        <v>24</v>
      </c>
      <c r="BC99" s="3" t="s">
        <v>24</v>
      </c>
      <c r="BD99" s="3" t="s">
        <v>24</v>
      </c>
      <c r="BE99" s="3" t="s">
        <v>24</v>
      </c>
      <c r="BF99" s="3" t="s">
        <v>24</v>
      </c>
      <c r="BG99" s="3" t="s">
        <v>24</v>
      </c>
      <c r="BH99" s="3" t="s">
        <v>24</v>
      </c>
      <c r="BI99" s="3" t="s">
        <v>24</v>
      </c>
      <c r="BJ99" s="3" t="s">
        <v>24</v>
      </c>
      <c r="BK99" s="3" t="s">
        <v>24</v>
      </c>
      <c r="BL99" s="3" t="s">
        <v>24</v>
      </c>
      <c r="BM99" s="3" t="s">
        <v>24</v>
      </c>
      <c r="BN99" s="3" t="s">
        <v>24</v>
      </c>
      <c r="BO99" s="3" t="s">
        <v>24</v>
      </c>
      <c r="BP99" s="3" t="s">
        <v>24</v>
      </c>
      <c r="BQ99" s="3" t="s">
        <v>24</v>
      </c>
    </row>
    <row r="100" spans="1:69" ht="18.95" customHeight="1" x14ac:dyDescent="0.2">
      <c r="A100" s="3" t="s">
        <v>215</v>
      </c>
      <c r="B100" s="4" t="s">
        <v>216</v>
      </c>
      <c r="C100" s="5">
        <v>547.06799999999987</v>
      </c>
      <c r="D100" s="5">
        <v>7.7989999999999995</v>
      </c>
      <c r="E100" s="3" t="s">
        <v>24</v>
      </c>
      <c r="F100" s="3" t="s">
        <v>24</v>
      </c>
      <c r="G100" s="5">
        <v>17.702999999999999</v>
      </c>
      <c r="H100" s="3" t="s">
        <v>24</v>
      </c>
      <c r="I100" s="3" t="s">
        <v>24</v>
      </c>
      <c r="J100" s="3" t="s">
        <v>24</v>
      </c>
      <c r="K100" s="3" t="s">
        <v>24</v>
      </c>
      <c r="L100" s="3" t="s">
        <v>24</v>
      </c>
      <c r="M100" s="3" t="s">
        <v>24</v>
      </c>
      <c r="N100" s="3" t="s">
        <v>24</v>
      </c>
      <c r="O100" s="3" t="s">
        <v>24</v>
      </c>
      <c r="P100" s="3" t="s">
        <v>24</v>
      </c>
      <c r="Q100" s="3" t="s">
        <v>24</v>
      </c>
      <c r="R100" s="3" t="s">
        <v>24</v>
      </c>
      <c r="S100" s="3" t="s">
        <v>24</v>
      </c>
      <c r="T100" s="3" t="s">
        <v>24</v>
      </c>
      <c r="U100" s="3" t="s">
        <v>24</v>
      </c>
      <c r="V100" s="3" t="s">
        <v>24</v>
      </c>
      <c r="W100" s="3" t="s">
        <v>24</v>
      </c>
      <c r="X100" s="3" t="s">
        <v>24</v>
      </c>
      <c r="Y100" s="3" t="s">
        <v>24</v>
      </c>
      <c r="Z100" s="3" t="s">
        <v>24</v>
      </c>
      <c r="AA100" s="3" t="s">
        <v>24</v>
      </c>
      <c r="AB100" s="3" t="s">
        <v>24</v>
      </c>
      <c r="AC100" s="3" t="s">
        <v>24</v>
      </c>
      <c r="AD100" s="3" t="s">
        <v>24</v>
      </c>
      <c r="AE100" s="3" t="s">
        <v>24</v>
      </c>
      <c r="AF100" s="3" t="s">
        <v>24</v>
      </c>
      <c r="AG100" s="3" t="s">
        <v>24</v>
      </c>
      <c r="AH100" s="3" t="s">
        <v>24</v>
      </c>
      <c r="AI100" s="3" t="s">
        <v>24</v>
      </c>
      <c r="AJ100" s="3" t="s">
        <v>24</v>
      </c>
      <c r="AK100" s="3" t="s">
        <v>24</v>
      </c>
      <c r="AL100" s="3" t="s">
        <v>24</v>
      </c>
      <c r="AM100" s="3" t="s">
        <v>24</v>
      </c>
      <c r="AN100" s="3" t="s">
        <v>24</v>
      </c>
      <c r="AO100" s="3" t="s">
        <v>24</v>
      </c>
      <c r="AP100" s="3" t="s">
        <v>24</v>
      </c>
      <c r="AQ100" s="3" t="s">
        <v>24</v>
      </c>
      <c r="AR100" s="3" t="s">
        <v>24</v>
      </c>
      <c r="AS100" s="3" t="s">
        <v>24</v>
      </c>
      <c r="AT100" s="5">
        <v>511.80399999999992</v>
      </c>
      <c r="AU100" s="5">
        <v>27.465</v>
      </c>
      <c r="AV100" s="3" t="s">
        <v>24</v>
      </c>
      <c r="AW100" s="5">
        <v>793.09399999999971</v>
      </c>
      <c r="AX100" s="5">
        <v>27.465</v>
      </c>
      <c r="AY100" s="3" t="s">
        <v>24</v>
      </c>
      <c r="AZ100" s="3" t="s">
        <v>24</v>
      </c>
      <c r="BA100" s="3" t="s">
        <v>24</v>
      </c>
      <c r="BB100" s="3" t="s">
        <v>24</v>
      </c>
      <c r="BC100" s="3" t="s">
        <v>24</v>
      </c>
      <c r="BD100" s="3" t="s">
        <v>24</v>
      </c>
      <c r="BE100" s="3" t="s">
        <v>24</v>
      </c>
      <c r="BF100" s="3" t="s">
        <v>24</v>
      </c>
      <c r="BG100" s="3" t="s">
        <v>24</v>
      </c>
      <c r="BH100" s="3" t="s">
        <v>24</v>
      </c>
      <c r="BI100" s="3" t="s">
        <v>24</v>
      </c>
      <c r="BJ100" s="3" t="s">
        <v>24</v>
      </c>
      <c r="BK100" s="3" t="s">
        <v>24</v>
      </c>
      <c r="BL100" s="3" t="s">
        <v>24</v>
      </c>
      <c r="BM100" s="3" t="s">
        <v>24</v>
      </c>
      <c r="BN100" s="3" t="s">
        <v>24</v>
      </c>
      <c r="BO100" s="3" t="s">
        <v>24</v>
      </c>
      <c r="BP100" s="3" t="s">
        <v>24</v>
      </c>
      <c r="BQ100" s="3" t="s">
        <v>24</v>
      </c>
    </row>
    <row r="101" spans="1:69" ht="18.95" customHeight="1" x14ac:dyDescent="0.2">
      <c r="A101" s="3" t="s">
        <v>217</v>
      </c>
      <c r="B101" s="4" t="s">
        <v>218</v>
      </c>
      <c r="C101" s="5">
        <v>504.75199999999995</v>
      </c>
      <c r="D101" s="5">
        <v>19.097999999999995</v>
      </c>
      <c r="E101" s="3" t="s">
        <v>24</v>
      </c>
      <c r="F101" s="3" t="s">
        <v>24</v>
      </c>
      <c r="G101" s="5">
        <v>38.396999999999998</v>
      </c>
      <c r="H101" s="3" t="s">
        <v>24</v>
      </c>
      <c r="I101" s="3" t="s">
        <v>24</v>
      </c>
      <c r="J101" s="3" t="s">
        <v>24</v>
      </c>
      <c r="K101" s="3" t="s">
        <v>24</v>
      </c>
      <c r="L101" s="3" t="s">
        <v>24</v>
      </c>
      <c r="M101" s="3" t="s">
        <v>24</v>
      </c>
      <c r="N101" s="3" t="s">
        <v>24</v>
      </c>
      <c r="O101" s="3" t="s">
        <v>24</v>
      </c>
      <c r="P101" s="3" t="s">
        <v>24</v>
      </c>
      <c r="Q101" s="3" t="s">
        <v>24</v>
      </c>
      <c r="R101" s="3" t="s">
        <v>24</v>
      </c>
      <c r="S101" s="3" t="s">
        <v>24</v>
      </c>
      <c r="T101" s="3" t="s">
        <v>24</v>
      </c>
      <c r="U101" s="3" t="s">
        <v>24</v>
      </c>
      <c r="V101" s="5">
        <v>2.5049999999999999</v>
      </c>
      <c r="W101" s="3" t="s">
        <v>24</v>
      </c>
      <c r="X101" s="3" t="s">
        <v>24</v>
      </c>
      <c r="Y101" s="5">
        <v>2.5049999999999999</v>
      </c>
      <c r="Z101" s="3" t="s">
        <v>24</v>
      </c>
      <c r="AA101" s="3" t="s">
        <v>24</v>
      </c>
      <c r="AB101" s="3" t="s">
        <v>24</v>
      </c>
      <c r="AC101" s="3" t="s">
        <v>24</v>
      </c>
      <c r="AD101" s="3" t="s">
        <v>24</v>
      </c>
      <c r="AE101" s="3" t="s">
        <v>24</v>
      </c>
      <c r="AF101" s="3" t="s">
        <v>24</v>
      </c>
      <c r="AG101" s="3" t="s">
        <v>24</v>
      </c>
      <c r="AH101" s="3" t="s">
        <v>24</v>
      </c>
      <c r="AI101" s="3" t="s">
        <v>24</v>
      </c>
      <c r="AJ101" s="3" t="s">
        <v>24</v>
      </c>
      <c r="AK101" s="3" t="s">
        <v>24</v>
      </c>
      <c r="AL101" s="3" t="s">
        <v>24</v>
      </c>
      <c r="AM101" s="3" t="s">
        <v>24</v>
      </c>
      <c r="AN101" s="3" t="s">
        <v>24</v>
      </c>
      <c r="AO101" s="3" t="s">
        <v>24</v>
      </c>
      <c r="AP101" s="3" t="s">
        <v>24</v>
      </c>
      <c r="AQ101" s="3" t="s">
        <v>24</v>
      </c>
      <c r="AR101" s="3" t="s">
        <v>24</v>
      </c>
      <c r="AS101" s="3" t="s">
        <v>24</v>
      </c>
      <c r="AT101" s="5">
        <v>483.14900000000006</v>
      </c>
      <c r="AU101" s="3" t="s">
        <v>24</v>
      </c>
      <c r="AV101" s="3" t="s">
        <v>24</v>
      </c>
      <c r="AW101" s="5">
        <v>625.46500000000015</v>
      </c>
      <c r="AX101" s="3" t="s">
        <v>24</v>
      </c>
      <c r="AY101" s="3" t="s">
        <v>24</v>
      </c>
      <c r="AZ101" s="3" t="s">
        <v>24</v>
      </c>
      <c r="BA101" s="3" t="s">
        <v>24</v>
      </c>
      <c r="BB101" s="3" t="s">
        <v>24</v>
      </c>
      <c r="BC101" s="3" t="s">
        <v>24</v>
      </c>
      <c r="BD101" s="3" t="s">
        <v>24</v>
      </c>
      <c r="BE101" s="3" t="s">
        <v>24</v>
      </c>
      <c r="BF101" s="3" t="s">
        <v>24</v>
      </c>
      <c r="BG101" s="3" t="s">
        <v>24</v>
      </c>
      <c r="BH101" s="3" t="s">
        <v>24</v>
      </c>
      <c r="BI101" s="3" t="s">
        <v>24</v>
      </c>
      <c r="BJ101" s="3" t="s">
        <v>24</v>
      </c>
      <c r="BK101" s="3" t="s">
        <v>24</v>
      </c>
      <c r="BL101" s="3" t="s">
        <v>24</v>
      </c>
      <c r="BM101" s="3" t="s">
        <v>24</v>
      </c>
      <c r="BN101" s="3" t="s">
        <v>24</v>
      </c>
      <c r="BO101" s="3" t="s">
        <v>24</v>
      </c>
      <c r="BP101" s="3" t="s">
        <v>24</v>
      </c>
      <c r="BQ101" s="3" t="s">
        <v>24</v>
      </c>
    </row>
    <row r="102" spans="1:69" ht="18.95" customHeight="1" x14ac:dyDescent="0.2">
      <c r="A102" s="3" t="s">
        <v>219</v>
      </c>
      <c r="B102" s="4" t="s">
        <v>220</v>
      </c>
      <c r="C102" s="5">
        <v>543.97499999999991</v>
      </c>
      <c r="D102" s="5">
        <v>8.6869999999999994</v>
      </c>
      <c r="E102" s="3" t="s">
        <v>24</v>
      </c>
      <c r="F102" s="3" t="s">
        <v>24</v>
      </c>
      <c r="G102" s="5">
        <v>11.761000000000001</v>
      </c>
      <c r="H102" s="3" t="s">
        <v>24</v>
      </c>
      <c r="I102" s="3" t="s">
        <v>24</v>
      </c>
      <c r="J102" s="3" t="s">
        <v>24</v>
      </c>
      <c r="K102" s="3" t="s">
        <v>24</v>
      </c>
      <c r="L102" s="3" t="s">
        <v>24</v>
      </c>
      <c r="M102" s="3" t="s">
        <v>24</v>
      </c>
      <c r="N102" s="3" t="s">
        <v>24</v>
      </c>
      <c r="O102" s="3" t="s">
        <v>24</v>
      </c>
      <c r="P102" s="3" t="s">
        <v>24</v>
      </c>
      <c r="Q102" s="3" t="s">
        <v>24</v>
      </c>
      <c r="R102" s="3" t="s">
        <v>24</v>
      </c>
      <c r="S102" s="3" t="s">
        <v>24</v>
      </c>
      <c r="T102" s="3" t="s">
        <v>24</v>
      </c>
      <c r="U102" s="3" t="s">
        <v>24</v>
      </c>
      <c r="V102" s="3" t="s">
        <v>24</v>
      </c>
      <c r="W102" s="3" t="s">
        <v>24</v>
      </c>
      <c r="X102" s="3" t="s">
        <v>24</v>
      </c>
      <c r="Y102" s="3" t="s">
        <v>24</v>
      </c>
      <c r="Z102" s="3" t="s">
        <v>24</v>
      </c>
      <c r="AA102" s="3" t="s">
        <v>24</v>
      </c>
      <c r="AB102" s="3" t="s">
        <v>24</v>
      </c>
      <c r="AC102" s="3" t="s">
        <v>24</v>
      </c>
      <c r="AD102" s="3" t="s">
        <v>24</v>
      </c>
      <c r="AE102" s="3" t="s">
        <v>24</v>
      </c>
      <c r="AF102" s="3" t="s">
        <v>24</v>
      </c>
      <c r="AG102" s="3" t="s">
        <v>24</v>
      </c>
      <c r="AH102" s="3" t="s">
        <v>24</v>
      </c>
      <c r="AI102" s="3" t="s">
        <v>24</v>
      </c>
      <c r="AJ102" s="3" t="s">
        <v>24</v>
      </c>
      <c r="AK102" s="3" t="s">
        <v>24</v>
      </c>
      <c r="AL102" s="3" t="s">
        <v>24</v>
      </c>
      <c r="AM102" s="3" t="s">
        <v>24</v>
      </c>
      <c r="AN102" s="3" t="s">
        <v>24</v>
      </c>
      <c r="AO102" s="3" t="s">
        <v>24</v>
      </c>
      <c r="AP102" s="3" t="s">
        <v>24</v>
      </c>
      <c r="AQ102" s="3" t="s">
        <v>24</v>
      </c>
      <c r="AR102" s="3" t="s">
        <v>24</v>
      </c>
      <c r="AS102" s="3" t="s">
        <v>24</v>
      </c>
      <c r="AT102" s="5">
        <v>496.49300000000017</v>
      </c>
      <c r="AU102" s="5">
        <v>38.795000000000002</v>
      </c>
      <c r="AV102" s="3" t="s">
        <v>24</v>
      </c>
      <c r="AW102" s="5">
        <v>661.79399999999976</v>
      </c>
      <c r="AX102" s="5">
        <v>38.886000000000003</v>
      </c>
      <c r="AY102" s="3" t="s">
        <v>24</v>
      </c>
      <c r="AZ102" s="3" t="s">
        <v>24</v>
      </c>
      <c r="BA102" s="3" t="s">
        <v>24</v>
      </c>
      <c r="BB102" s="3" t="s">
        <v>24</v>
      </c>
      <c r="BC102" s="3" t="s">
        <v>24</v>
      </c>
      <c r="BD102" s="3" t="s">
        <v>24</v>
      </c>
      <c r="BE102" s="3" t="s">
        <v>24</v>
      </c>
      <c r="BF102" s="3" t="s">
        <v>24</v>
      </c>
      <c r="BG102" s="3" t="s">
        <v>24</v>
      </c>
      <c r="BH102" s="3" t="s">
        <v>24</v>
      </c>
      <c r="BI102" s="3" t="s">
        <v>24</v>
      </c>
      <c r="BJ102" s="3" t="s">
        <v>24</v>
      </c>
      <c r="BK102" s="3" t="s">
        <v>24</v>
      </c>
      <c r="BL102" s="3" t="s">
        <v>24</v>
      </c>
      <c r="BM102" s="3" t="s">
        <v>24</v>
      </c>
      <c r="BN102" s="3" t="s">
        <v>24</v>
      </c>
      <c r="BO102" s="3" t="s">
        <v>24</v>
      </c>
      <c r="BP102" s="3" t="s">
        <v>24</v>
      </c>
      <c r="BQ102" s="3" t="s">
        <v>24</v>
      </c>
    </row>
    <row r="103" spans="1:69" ht="18.95" customHeight="1" x14ac:dyDescent="0.2">
      <c r="A103" s="3" t="s">
        <v>221</v>
      </c>
      <c r="B103" s="4" t="s">
        <v>222</v>
      </c>
      <c r="C103" s="5">
        <v>519.87700000000018</v>
      </c>
      <c r="D103" s="5">
        <v>3.0130000000000003</v>
      </c>
      <c r="E103" s="3" t="s">
        <v>24</v>
      </c>
      <c r="F103" s="3" t="s">
        <v>24</v>
      </c>
      <c r="G103" s="5">
        <v>7.5130000000000008</v>
      </c>
      <c r="H103" s="3" t="s">
        <v>24</v>
      </c>
      <c r="I103" s="3" t="s">
        <v>24</v>
      </c>
      <c r="J103" s="3" t="s">
        <v>24</v>
      </c>
      <c r="K103" s="3" t="s">
        <v>24</v>
      </c>
      <c r="L103" s="3" t="s">
        <v>24</v>
      </c>
      <c r="M103" s="3" t="s">
        <v>24</v>
      </c>
      <c r="N103" s="3" t="s">
        <v>24</v>
      </c>
      <c r="O103" s="3" t="s">
        <v>24</v>
      </c>
      <c r="P103" s="5">
        <v>33.912000000000006</v>
      </c>
      <c r="Q103" s="3" t="s">
        <v>24</v>
      </c>
      <c r="R103" s="3" t="s">
        <v>24</v>
      </c>
      <c r="S103" s="5">
        <v>33.912000000000006</v>
      </c>
      <c r="T103" s="3" t="s">
        <v>24</v>
      </c>
      <c r="U103" s="3" t="s">
        <v>24</v>
      </c>
      <c r="V103" s="5">
        <v>1</v>
      </c>
      <c r="W103" s="3" t="s">
        <v>24</v>
      </c>
      <c r="X103" s="3" t="s">
        <v>24</v>
      </c>
      <c r="Y103" s="5">
        <v>1</v>
      </c>
      <c r="Z103" s="3" t="s">
        <v>24</v>
      </c>
      <c r="AA103" s="3" t="s">
        <v>24</v>
      </c>
      <c r="AB103" s="3" t="s">
        <v>24</v>
      </c>
      <c r="AC103" s="3" t="s">
        <v>24</v>
      </c>
      <c r="AD103" s="3" t="s">
        <v>24</v>
      </c>
      <c r="AE103" s="3" t="s">
        <v>24</v>
      </c>
      <c r="AF103" s="3" t="s">
        <v>24</v>
      </c>
      <c r="AG103" s="3" t="s">
        <v>24</v>
      </c>
      <c r="AH103" s="3" t="s">
        <v>24</v>
      </c>
      <c r="AI103" s="3" t="s">
        <v>24</v>
      </c>
      <c r="AJ103" s="3" t="s">
        <v>24</v>
      </c>
      <c r="AK103" s="3" t="s">
        <v>24</v>
      </c>
      <c r="AL103" s="3" t="s">
        <v>24</v>
      </c>
      <c r="AM103" s="3" t="s">
        <v>24</v>
      </c>
      <c r="AN103" s="3" t="s">
        <v>24</v>
      </c>
      <c r="AO103" s="3" t="s">
        <v>24</v>
      </c>
      <c r="AP103" s="3" t="s">
        <v>24</v>
      </c>
      <c r="AQ103" s="3" t="s">
        <v>24</v>
      </c>
      <c r="AR103" s="3" t="s">
        <v>24</v>
      </c>
      <c r="AS103" s="3" t="s">
        <v>24</v>
      </c>
      <c r="AT103" s="5">
        <v>481.952</v>
      </c>
      <c r="AU103" s="3" t="s">
        <v>24</v>
      </c>
      <c r="AV103" s="3" t="s">
        <v>24</v>
      </c>
      <c r="AW103" s="5">
        <v>702.14999999999986</v>
      </c>
      <c r="AX103" s="3" t="s">
        <v>24</v>
      </c>
      <c r="AY103" s="3" t="s">
        <v>24</v>
      </c>
      <c r="AZ103" s="3" t="s">
        <v>24</v>
      </c>
      <c r="BA103" s="3" t="s">
        <v>24</v>
      </c>
      <c r="BB103" s="3" t="s">
        <v>24</v>
      </c>
      <c r="BC103" s="3" t="s">
        <v>24</v>
      </c>
      <c r="BD103" s="3" t="s">
        <v>24</v>
      </c>
      <c r="BE103" s="3" t="s">
        <v>24</v>
      </c>
      <c r="BF103" s="3" t="s">
        <v>24</v>
      </c>
      <c r="BG103" s="3" t="s">
        <v>24</v>
      </c>
      <c r="BH103" s="3" t="s">
        <v>24</v>
      </c>
      <c r="BI103" s="3" t="s">
        <v>24</v>
      </c>
      <c r="BJ103" s="3" t="s">
        <v>24</v>
      </c>
      <c r="BK103" s="3" t="s">
        <v>24</v>
      </c>
      <c r="BL103" s="3" t="s">
        <v>24</v>
      </c>
      <c r="BM103" s="3" t="s">
        <v>24</v>
      </c>
      <c r="BN103" s="3" t="s">
        <v>24</v>
      </c>
      <c r="BO103" s="3" t="s">
        <v>24</v>
      </c>
      <c r="BP103" s="3" t="s">
        <v>24</v>
      </c>
      <c r="BQ103" s="3" t="s">
        <v>24</v>
      </c>
    </row>
    <row r="104" spans="1:69" ht="18.95" customHeight="1" x14ac:dyDescent="0.2">
      <c r="A104" s="3" t="s">
        <v>223</v>
      </c>
      <c r="B104" s="4" t="s">
        <v>224</v>
      </c>
      <c r="C104" s="5">
        <v>502.57000000000045</v>
      </c>
      <c r="D104" s="5">
        <v>3.5459999999999998</v>
      </c>
      <c r="E104" s="3" t="s">
        <v>24</v>
      </c>
      <c r="F104" s="3" t="s">
        <v>24</v>
      </c>
      <c r="G104" s="5">
        <v>10.508000000000001</v>
      </c>
      <c r="H104" s="3" t="s">
        <v>24</v>
      </c>
      <c r="I104" s="3" t="s">
        <v>24</v>
      </c>
      <c r="J104" s="3" t="s">
        <v>24</v>
      </c>
      <c r="K104" s="3" t="s">
        <v>24</v>
      </c>
      <c r="L104" s="3" t="s">
        <v>24</v>
      </c>
      <c r="M104" s="3" t="s">
        <v>24</v>
      </c>
      <c r="N104" s="3" t="s">
        <v>24</v>
      </c>
      <c r="O104" s="3" t="s">
        <v>24</v>
      </c>
      <c r="P104" s="5">
        <v>48.684999999999995</v>
      </c>
      <c r="Q104" s="3" t="s">
        <v>24</v>
      </c>
      <c r="R104" s="3" t="s">
        <v>24</v>
      </c>
      <c r="S104" s="5">
        <v>51.097999999999992</v>
      </c>
      <c r="T104" s="3" t="s">
        <v>24</v>
      </c>
      <c r="U104" s="3" t="s">
        <v>24</v>
      </c>
      <c r="V104" s="3" t="s">
        <v>24</v>
      </c>
      <c r="W104" s="3" t="s">
        <v>24</v>
      </c>
      <c r="X104" s="3" t="s">
        <v>24</v>
      </c>
      <c r="Y104" s="3" t="s">
        <v>24</v>
      </c>
      <c r="Z104" s="3" t="s">
        <v>24</v>
      </c>
      <c r="AA104" s="3" t="s">
        <v>24</v>
      </c>
      <c r="AB104" s="3" t="s">
        <v>24</v>
      </c>
      <c r="AC104" s="3" t="s">
        <v>24</v>
      </c>
      <c r="AD104" s="3" t="s">
        <v>24</v>
      </c>
      <c r="AE104" s="3" t="s">
        <v>24</v>
      </c>
      <c r="AF104" s="3" t="s">
        <v>24</v>
      </c>
      <c r="AG104" s="3" t="s">
        <v>24</v>
      </c>
      <c r="AH104" s="3" t="s">
        <v>24</v>
      </c>
      <c r="AI104" s="3" t="s">
        <v>24</v>
      </c>
      <c r="AJ104" s="3" t="s">
        <v>24</v>
      </c>
      <c r="AK104" s="3" t="s">
        <v>24</v>
      </c>
      <c r="AL104" s="3" t="s">
        <v>24</v>
      </c>
      <c r="AM104" s="3" t="s">
        <v>24</v>
      </c>
      <c r="AN104" s="3" t="s">
        <v>24</v>
      </c>
      <c r="AO104" s="3" t="s">
        <v>24</v>
      </c>
      <c r="AP104" s="3" t="s">
        <v>24</v>
      </c>
      <c r="AQ104" s="3" t="s">
        <v>24</v>
      </c>
      <c r="AR104" s="3" t="s">
        <v>24</v>
      </c>
      <c r="AS104" s="3" t="s">
        <v>24</v>
      </c>
      <c r="AT104" s="5">
        <v>435.08200000000033</v>
      </c>
      <c r="AU104" s="5">
        <v>15.257</v>
      </c>
      <c r="AV104" s="3" t="s">
        <v>24</v>
      </c>
      <c r="AW104" s="5">
        <v>654.61200000000053</v>
      </c>
      <c r="AX104" s="5">
        <v>15.257</v>
      </c>
      <c r="AY104" s="3" t="s">
        <v>24</v>
      </c>
      <c r="AZ104" s="3" t="s">
        <v>24</v>
      </c>
      <c r="BA104" s="3" t="s">
        <v>24</v>
      </c>
      <c r="BB104" s="3" t="s">
        <v>24</v>
      </c>
      <c r="BC104" s="3" t="s">
        <v>24</v>
      </c>
      <c r="BD104" s="3" t="s">
        <v>24</v>
      </c>
      <c r="BE104" s="3" t="s">
        <v>24</v>
      </c>
      <c r="BF104" s="3" t="s">
        <v>24</v>
      </c>
      <c r="BG104" s="3" t="s">
        <v>24</v>
      </c>
      <c r="BH104" s="3" t="s">
        <v>24</v>
      </c>
      <c r="BI104" s="3" t="s">
        <v>24</v>
      </c>
      <c r="BJ104" s="3" t="s">
        <v>24</v>
      </c>
      <c r="BK104" s="3" t="s">
        <v>24</v>
      </c>
      <c r="BL104" s="3" t="s">
        <v>24</v>
      </c>
      <c r="BM104" s="3" t="s">
        <v>24</v>
      </c>
      <c r="BN104" s="3" t="s">
        <v>24</v>
      </c>
      <c r="BO104" s="3" t="s">
        <v>24</v>
      </c>
      <c r="BP104" s="3" t="s">
        <v>24</v>
      </c>
      <c r="BQ104" s="3" t="s">
        <v>24</v>
      </c>
    </row>
    <row r="105" spans="1:69" ht="18.95" customHeight="1" x14ac:dyDescent="0.2">
      <c r="A105" s="3" t="s">
        <v>225</v>
      </c>
      <c r="B105" s="4" t="s">
        <v>226</v>
      </c>
      <c r="C105" s="5">
        <v>499.39299999999992</v>
      </c>
      <c r="D105" s="5">
        <v>5.6550000000000002</v>
      </c>
      <c r="E105" s="3" t="s">
        <v>24</v>
      </c>
      <c r="F105" s="3" t="s">
        <v>24</v>
      </c>
      <c r="G105" s="5">
        <v>11.734999999999999</v>
      </c>
      <c r="H105" s="3" t="s">
        <v>24</v>
      </c>
      <c r="I105" s="3" t="s">
        <v>24</v>
      </c>
      <c r="J105" s="3" t="s">
        <v>24</v>
      </c>
      <c r="K105" s="3" t="s">
        <v>24</v>
      </c>
      <c r="L105" s="3" t="s">
        <v>24</v>
      </c>
      <c r="M105" s="3" t="s">
        <v>24</v>
      </c>
      <c r="N105" s="3" t="s">
        <v>24</v>
      </c>
      <c r="O105" s="3" t="s">
        <v>24</v>
      </c>
      <c r="P105" s="3" t="s">
        <v>24</v>
      </c>
      <c r="Q105" s="3" t="s">
        <v>24</v>
      </c>
      <c r="R105" s="3" t="s">
        <v>24</v>
      </c>
      <c r="S105" s="3" t="s">
        <v>24</v>
      </c>
      <c r="T105" s="3" t="s">
        <v>24</v>
      </c>
      <c r="U105" s="3" t="s">
        <v>24</v>
      </c>
      <c r="V105" s="5">
        <v>0.51700000000000002</v>
      </c>
      <c r="W105" s="3" t="s">
        <v>24</v>
      </c>
      <c r="X105" s="3" t="s">
        <v>24</v>
      </c>
      <c r="Y105" s="5">
        <v>0.51700000000000002</v>
      </c>
      <c r="Z105" s="3" t="s">
        <v>24</v>
      </c>
      <c r="AA105" s="3" t="s">
        <v>24</v>
      </c>
      <c r="AB105" s="3" t="s">
        <v>24</v>
      </c>
      <c r="AC105" s="3" t="s">
        <v>24</v>
      </c>
      <c r="AD105" s="3" t="s">
        <v>24</v>
      </c>
      <c r="AE105" s="3" t="s">
        <v>24</v>
      </c>
      <c r="AF105" s="3" t="s">
        <v>24</v>
      </c>
      <c r="AG105" s="3" t="s">
        <v>24</v>
      </c>
      <c r="AH105" s="3" t="s">
        <v>24</v>
      </c>
      <c r="AI105" s="3" t="s">
        <v>24</v>
      </c>
      <c r="AJ105" s="3" t="s">
        <v>24</v>
      </c>
      <c r="AK105" s="3" t="s">
        <v>24</v>
      </c>
      <c r="AL105" s="3" t="s">
        <v>24</v>
      </c>
      <c r="AM105" s="3" t="s">
        <v>24</v>
      </c>
      <c r="AN105" s="3" t="s">
        <v>24</v>
      </c>
      <c r="AO105" s="3" t="s">
        <v>24</v>
      </c>
      <c r="AP105" s="3" t="s">
        <v>24</v>
      </c>
      <c r="AQ105" s="3" t="s">
        <v>24</v>
      </c>
      <c r="AR105" s="3" t="s">
        <v>24</v>
      </c>
      <c r="AS105" s="3" t="s">
        <v>24</v>
      </c>
      <c r="AT105" s="5">
        <v>493.221</v>
      </c>
      <c r="AU105" s="3" t="s">
        <v>24</v>
      </c>
      <c r="AV105" s="3" t="s">
        <v>24</v>
      </c>
      <c r="AW105" s="5">
        <v>635.31400000000019</v>
      </c>
      <c r="AX105" s="3" t="s">
        <v>24</v>
      </c>
      <c r="AY105" s="3" t="s">
        <v>24</v>
      </c>
      <c r="AZ105" s="3" t="s">
        <v>24</v>
      </c>
      <c r="BA105" s="3" t="s">
        <v>24</v>
      </c>
      <c r="BB105" s="3" t="s">
        <v>24</v>
      </c>
      <c r="BC105" s="3" t="s">
        <v>24</v>
      </c>
      <c r="BD105" s="3" t="s">
        <v>24</v>
      </c>
      <c r="BE105" s="3" t="s">
        <v>24</v>
      </c>
      <c r="BF105" s="3" t="s">
        <v>24</v>
      </c>
      <c r="BG105" s="3" t="s">
        <v>24</v>
      </c>
      <c r="BH105" s="3" t="s">
        <v>24</v>
      </c>
      <c r="BI105" s="3" t="s">
        <v>24</v>
      </c>
      <c r="BJ105" s="3" t="s">
        <v>24</v>
      </c>
      <c r="BK105" s="3" t="s">
        <v>24</v>
      </c>
      <c r="BL105" s="3" t="s">
        <v>24</v>
      </c>
      <c r="BM105" s="3" t="s">
        <v>24</v>
      </c>
      <c r="BN105" s="3" t="s">
        <v>24</v>
      </c>
      <c r="BO105" s="3" t="s">
        <v>24</v>
      </c>
      <c r="BP105" s="3" t="s">
        <v>24</v>
      </c>
      <c r="BQ105" s="3" t="s">
        <v>24</v>
      </c>
    </row>
    <row r="106" spans="1:69" ht="18.95" customHeight="1" x14ac:dyDescent="0.2">
      <c r="A106" s="3" t="s">
        <v>227</v>
      </c>
      <c r="B106" s="4" t="s">
        <v>228</v>
      </c>
      <c r="C106" s="5">
        <v>482.98999999999995</v>
      </c>
      <c r="D106" s="5">
        <v>2.2250000000000001</v>
      </c>
      <c r="E106" s="3" t="s">
        <v>24</v>
      </c>
      <c r="F106" s="3" t="s">
        <v>24</v>
      </c>
      <c r="G106" s="5">
        <v>4.45</v>
      </c>
      <c r="H106" s="3" t="s">
        <v>24</v>
      </c>
      <c r="I106" s="3" t="s">
        <v>24</v>
      </c>
      <c r="J106" s="3" t="s">
        <v>24</v>
      </c>
      <c r="K106" s="3" t="s">
        <v>24</v>
      </c>
      <c r="L106" s="3" t="s">
        <v>24</v>
      </c>
      <c r="M106" s="3" t="s">
        <v>24</v>
      </c>
      <c r="N106" s="3" t="s">
        <v>24</v>
      </c>
      <c r="O106" s="3" t="s">
        <v>24</v>
      </c>
      <c r="P106" s="3" t="s">
        <v>24</v>
      </c>
      <c r="Q106" s="3" t="s">
        <v>24</v>
      </c>
      <c r="R106" s="3" t="s">
        <v>24</v>
      </c>
      <c r="S106" s="3" t="s">
        <v>24</v>
      </c>
      <c r="T106" s="3" t="s">
        <v>24</v>
      </c>
      <c r="U106" s="3" t="s">
        <v>24</v>
      </c>
      <c r="V106" s="5">
        <v>19.285</v>
      </c>
      <c r="W106" s="3" t="s">
        <v>24</v>
      </c>
      <c r="X106" s="3" t="s">
        <v>24</v>
      </c>
      <c r="Y106" s="5">
        <v>28.093</v>
      </c>
      <c r="Z106" s="3" t="s">
        <v>24</v>
      </c>
      <c r="AA106" s="3" t="s">
        <v>24</v>
      </c>
      <c r="AB106" s="5">
        <v>5.0880000000000001</v>
      </c>
      <c r="AC106" s="3" t="s">
        <v>24</v>
      </c>
      <c r="AD106" s="3" t="s">
        <v>24</v>
      </c>
      <c r="AE106" s="5">
        <v>5.0880000000000001</v>
      </c>
      <c r="AF106" s="3" t="s">
        <v>24</v>
      </c>
      <c r="AG106" s="3" t="s">
        <v>24</v>
      </c>
      <c r="AH106" s="3" t="s">
        <v>24</v>
      </c>
      <c r="AI106" s="3" t="s">
        <v>24</v>
      </c>
      <c r="AJ106" s="3" t="s">
        <v>24</v>
      </c>
      <c r="AK106" s="3" t="s">
        <v>24</v>
      </c>
      <c r="AL106" s="3" t="s">
        <v>24</v>
      </c>
      <c r="AM106" s="3" t="s">
        <v>24</v>
      </c>
      <c r="AN106" s="3" t="s">
        <v>24</v>
      </c>
      <c r="AO106" s="3" t="s">
        <v>24</v>
      </c>
      <c r="AP106" s="3" t="s">
        <v>24</v>
      </c>
      <c r="AQ106" s="3" t="s">
        <v>24</v>
      </c>
      <c r="AR106" s="3" t="s">
        <v>24</v>
      </c>
      <c r="AS106" s="3" t="s">
        <v>24</v>
      </c>
      <c r="AT106" s="5">
        <v>452.02900000000005</v>
      </c>
      <c r="AU106" s="3" t="s">
        <v>24</v>
      </c>
      <c r="AV106" s="3" t="s">
        <v>24</v>
      </c>
      <c r="AW106" s="5">
        <v>588.84600000000023</v>
      </c>
      <c r="AX106" s="3" t="s">
        <v>24</v>
      </c>
      <c r="AY106" s="3" t="s">
        <v>24</v>
      </c>
      <c r="AZ106" s="3" t="s">
        <v>24</v>
      </c>
      <c r="BA106" s="3" t="s">
        <v>24</v>
      </c>
      <c r="BB106" s="3" t="s">
        <v>24</v>
      </c>
      <c r="BC106" s="3" t="s">
        <v>24</v>
      </c>
      <c r="BD106" s="3" t="s">
        <v>24</v>
      </c>
      <c r="BE106" s="3" t="s">
        <v>24</v>
      </c>
      <c r="BF106" s="3" t="s">
        <v>24</v>
      </c>
      <c r="BG106" s="3" t="s">
        <v>24</v>
      </c>
      <c r="BH106" s="3" t="s">
        <v>24</v>
      </c>
      <c r="BI106" s="3" t="s">
        <v>24</v>
      </c>
      <c r="BJ106" s="3" t="s">
        <v>24</v>
      </c>
      <c r="BK106" s="3" t="s">
        <v>24</v>
      </c>
      <c r="BL106" s="3" t="s">
        <v>24</v>
      </c>
      <c r="BM106" s="3" t="s">
        <v>24</v>
      </c>
      <c r="BN106" s="3" t="s">
        <v>24</v>
      </c>
      <c r="BO106" s="3" t="s">
        <v>24</v>
      </c>
      <c r="BP106" s="3" t="s">
        <v>24</v>
      </c>
      <c r="BQ106" s="3" t="s">
        <v>24</v>
      </c>
    </row>
    <row r="107" spans="1:69" ht="18.95" customHeight="1" x14ac:dyDescent="0.2">
      <c r="A107" s="3" t="s">
        <v>229</v>
      </c>
      <c r="B107" s="4" t="s">
        <v>230</v>
      </c>
      <c r="C107" s="5">
        <v>562.10900000000026</v>
      </c>
      <c r="D107" s="5">
        <v>11.869000000000002</v>
      </c>
      <c r="E107" s="3" t="s">
        <v>24</v>
      </c>
      <c r="F107" s="3" t="s">
        <v>24</v>
      </c>
      <c r="G107" s="5">
        <v>27.824000000000002</v>
      </c>
      <c r="H107" s="3" t="s">
        <v>24</v>
      </c>
      <c r="I107" s="3" t="s">
        <v>24</v>
      </c>
      <c r="J107" s="3" t="s">
        <v>24</v>
      </c>
      <c r="K107" s="3" t="s">
        <v>24</v>
      </c>
      <c r="L107" s="3" t="s">
        <v>24</v>
      </c>
      <c r="M107" s="3" t="s">
        <v>24</v>
      </c>
      <c r="N107" s="3" t="s">
        <v>24</v>
      </c>
      <c r="O107" s="3" t="s">
        <v>24</v>
      </c>
      <c r="P107" s="3" t="s">
        <v>24</v>
      </c>
      <c r="Q107" s="3" t="s">
        <v>24</v>
      </c>
      <c r="R107" s="3" t="s">
        <v>24</v>
      </c>
      <c r="S107" s="3" t="s">
        <v>24</v>
      </c>
      <c r="T107" s="3" t="s">
        <v>24</v>
      </c>
      <c r="U107" s="3" t="s">
        <v>24</v>
      </c>
      <c r="V107" s="3" t="s">
        <v>24</v>
      </c>
      <c r="W107" s="3" t="s">
        <v>24</v>
      </c>
      <c r="X107" s="3" t="s">
        <v>24</v>
      </c>
      <c r="Y107" s="3" t="s">
        <v>24</v>
      </c>
      <c r="Z107" s="3" t="s">
        <v>24</v>
      </c>
      <c r="AA107" s="3" t="s">
        <v>24</v>
      </c>
      <c r="AB107" s="3" t="s">
        <v>24</v>
      </c>
      <c r="AC107" s="3" t="s">
        <v>24</v>
      </c>
      <c r="AD107" s="3" t="s">
        <v>24</v>
      </c>
      <c r="AE107" s="3" t="s">
        <v>24</v>
      </c>
      <c r="AF107" s="3" t="s">
        <v>24</v>
      </c>
      <c r="AG107" s="3" t="s">
        <v>24</v>
      </c>
      <c r="AH107" s="3" t="s">
        <v>24</v>
      </c>
      <c r="AI107" s="3" t="s">
        <v>24</v>
      </c>
      <c r="AJ107" s="3" t="s">
        <v>24</v>
      </c>
      <c r="AK107" s="3" t="s">
        <v>24</v>
      </c>
      <c r="AL107" s="3" t="s">
        <v>24</v>
      </c>
      <c r="AM107" s="3" t="s">
        <v>24</v>
      </c>
      <c r="AN107" s="3" t="s">
        <v>24</v>
      </c>
      <c r="AO107" s="3" t="s">
        <v>24</v>
      </c>
      <c r="AP107" s="3" t="s">
        <v>24</v>
      </c>
      <c r="AQ107" s="3" t="s">
        <v>24</v>
      </c>
      <c r="AR107" s="3" t="s">
        <v>24</v>
      </c>
      <c r="AS107" s="3" t="s">
        <v>24</v>
      </c>
      <c r="AT107" s="5">
        <v>483.36099999999993</v>
      </c>
      <c r="AU107" s="5">
        <v>66.879000000000005</v>
      </c>
      <c r="AV107" s="3" t="s">
        <v>24</v>
      </c>
      <c r="AW107" s="5">
        <v>685.66200000000038</v>
      </c>
      <c r="AX107" s="5">
        <v>96.45000000000006</v>
      </c>
      <c r="AY107" s="3" t="s">
        <v>24</v>
      </c>
      <c r="AZ107" s="3" t="s">
        <v>24</v>
      </c>
      <c r="BA107" s="3" t="s">
        <v>24</v>
      </c>
      <c r="BB107" s="3" t="s">
        <v>24</v>
      </c>
      <c r="BC107" s="3" t="s">
        <v>24</v>
      </c>
      <c r="BD107" s="3" t="s">
        <v>24</v>
      </c>
      <c r="BE107" s="3" t="s">
        <v>24</v>
      </c>
      <c r="BF107" s="3" t="s">
        <v>24</v>
      </c>
      <c r="BG107" s="3" t="s">
        <v>24</v>
      </c>
      <c r="BH107" s="3" t="s">
        <v>24</v>
      </c>
      <c r="BI107" s="3" t="s">
        <v>24</v>
      </c>
      <c r="BJ107" s="3" t="s">
        <v>24</v>
      </c>
      <c r="BK107" s="3" t="s">
        <v>24</v>
      </c>
      <c r="BL107" s="3" t="s">
        <v>24</v>
      </c>
      <c r="BM107" s="3" t="s">
        <v>24</v>
      </c>
      <c r="BN107" s="3" t="s">
        <v>24</v>
      </c>
      <c r="BO107" s="3" t="s">
        <v>24</v>
      </c>
      <c r="BP107" s="3" t="s">
        <v>24</v>
      </c>
      <c r="BQ107" s="3" t="s">
        <v>24</v>
      </c>
    </row>
    <row r="108" spans="1:69" ht="18.95" customHeight="1" x14ac:dyDescent="0.2">
      <c r="A108" s="3" t="s">
        <v>231</v>
      </c>
      <c r="B108" s="4" t="s">
        <v>232</v>
      </c>
      <c r="C108" s="5">
        <v>422.30600000000004</v>
      </c>
      <c r="D108" s="5">
        <v>5.7220000000000004</v>
      </c>
      <c r="E108" s="3" t="s">
        <v>24</v>
      </c>
      <c r="F108" s="3" t="s">
        <v>24</v>
      </c>
      <c r="G108" s="5">
        <v>16.156000000000002</v>
      </c>
      <c r="H108" s="3" t="s">
        <v>24</v>
      </c>
      <c r="I108" s="3" t="s">
        <v>24</v>
      </c>
      <c r="J108" s="3" t="s">
        <v>24</v>
      </c>
      <c r="K108" s="3" t="s">
        <v>24</v>
      </c>
      <c r="L108" s="3" t="s">
        <v>24</v>
      </c>
      <c r="M108" s="3" t="s">
        <v>24</v>
      </c>
      <c r="N108" s="3" t="s">
        <v>24</v>
      </c>
      <c r="O108" s="3" t="s">
        <v>24</v>
      </c>
      <c r="P108" s="3" t="s">
        <v>24</v>
      </c>
      <c r="Q108" s="3" t="s">
        <v>24</v>
      </c>
      <c r="R108" s="3" t="s">
        <v>24</v>
      </c>
      <c r="S108" s="3" t="s">
        <v>24</v>
      </c>
      <c r="T108" s="3" t="s">
        <v>24</v>
      </c>
      <c r="U108" s="3" t="s">
        <v>24</v>
      </c>
      <c r="V108" s="3" t="s">
        <v>24</v>
      </c>
      <c r="W108" s="3" t="s">
        <v>24</v>
      </c>
      <c r="X108" s="3" t="s">
        <v>24</v>
      </c>
      <c r="Y108" s="3" t="s">
        <v>24</v>
      </c>
      <c r="Z108" s="3" t="s">
        <v>24</v>
      </c>
      <c r="AA108" s="3" t="s">
        <v>24</v>
      </c>
      <c r="AB108" s="3" t="s">
        <v>24</v>
      </c>
      <c r="AC108" s="3" t="s">
        <v>24</v>
      </c>
      <c r="AD108" s="3" t="s">
        <v>24</v>
      </c>
      <c r="AE108" s="3" t="s">
        <v>24</v>
      </c>
      <c r="AF108" s="3" t="s">
        <v>24</v>
      </c>
      <c r="AG108" s="3" t="s">
        <v>24</v>
      </c>
      <c r="AH108" s="3" t="s">
        <v>24</v>
      </c>
      <c r="AI108" s="3" t="s">
        <v>24</v>
      </c>
      <c r="AJ108" s="3" t="s">
        <v>24</v>
      </c>
      <c r="AK108" s="3" t="s">
        <v>24</v>
      </c>
      <c r="AL108" s="3" t="s">
        <v>24</v>
      </c>
      <c r="AM108" s="3" t="s">
        <v>24</v>
      </c>
      <c r="AN108" s="3" t="s">
        <v>24</v>
      </c>
      <c r="AO108" s="3" t="s">
        <v>24</v>
      </c>
      <c r="AP108" s="3" t="s">
        <v>24</v>
      </c>
      <c r="AQ108" s="3" t="s">
        <v>24</v>
      </c>
      <c r="AR108" s="3" t="s">
        <v>24</v>
      </c>
      <c r="AS108" s="3" t="s">
        <v>24</v>
      </c>
      <c r="AT108" s="5">
        <v>416.58400000000006</v>
      </c>
      <c r="AU108" s="3" t="s">
        <v>24</v>
      </c>
      <c r="AV108" s="3" t="s">
        <v>24</v>
      </c>
      <c r="AW108" s="5">
        <v>646.45400000000018</v>
      </c>
      <c r="AX108" s="3" t="s">
        <v>24</v>
      </c>
      <c r="AY108" s="3" t="s">
        <v>24</v>
      </c>
      <c r="AZ108" s="3" t="s">
        <v>24</v>
      </c>
      <c r="BA108" s="3" t="s">
        <v>24</v>
      </c>
      <c r="BB108" s="3" t="s">
        <v>24</v>
      </c>
      <c r="BC108" s="3" t="s">
        <v>24</v>
      </c>
      <c r="BD108" s="3" t="s">
        <v>24</v>
      </c>
      <c r="BE108" s="3" t="s">
        <v>24</v>
      </c>
      <c r="BF108" s="3" t="s">
        <v>24</v>
      </c>
      <c r="BG108" s="3" t="s">
        <v>24</v>
      </c>
      <c r="BH108" s="3" t="s">
        <v>24</v>
      </c>
      <c r="BI108" s="3" t="s">
        <v>24</v>
      </c>
      <c r="BJ108" s="3" t="s">
        <v>24</v>
      </c>
      <c r="BK108" s="3" t="s">
        <v>24</v>
      </c>
      <c r="BL108" s="3" t="s">
        <v>24</v>
      </c>
      <c r="BM108" s="3" t="s">
        <v>24</v>
      </c>
      <c r="BN108" s="3" t="s">
        <v>24</v>
      </c>
      <c r="BO108" s="3" t="s">
        <v>24</v>
      </c>
      <c r="BP108" s="3" t="s">
        <v>24</v>
      </c>
      <c r="BQ108" s="3" t="s">
        <v>24</v>
      </c>
    </row>
    <row r="109" spans="1:69" ht="18.95" customHeight="1" x14ac:dyDescent="0.2">
      <c r="A109" s="3" t="s">
        <v>233</v>
      </c>
      <c r="B109" s="4" t="s">
        <v>234</v>
      </c>
      <c r="C109" s="5">
        <v>622.46900000000016</v>
      </c>
      <c r="D109" s="5">
        <v>2.9950000000000001</v>
      </c>
      <c r="E109" s="3" t="s">
        <v>24</v>
      </c>
      <c r="F109" s="3" t="s">
        <v>24</v>
      </c>
      <c r="G109" s="5">
        <v>7.4039999999999999</v>
      </c>
      <c r="H109" s="3" t="s">
        <v>24</v>
      </c>
      <c r="I109" s="3" t="s">
        <v>24</v>
      </c>
      <c r="J109" s="3" t="s">
        <v>24</v>
      </c>
      <c r="K109" s="3" t="s">
        <v>24</v>
      </c>
      <c r="L109" s="3" t="s">
        <v>24</v>
      </c>
      <c r="M109" s="3" t="s">
        <v>24</v>
      </c>
      <c r="N109" s="3" t="s">
        <v>24</v>
      </c>
      <c r="O109" s="3" t="s">
        <v>24</v>
      </c>
      <c r="P109" s="3" t="s">
        <v>24</v>
      </c>
      <c r="Q109" s="3" t="s">
        <v>24</v>
      </c>
      <c r="R109" s="3" t="s">
        <v>24</v>
      </c>
      <c r="S109" s="3" t="s">
        <v>24</v>
      </c>
      <c r="T109" s="3" t="s">
        <v>24</v>
      </c>
      <c r="U109" s="3" t="s">
        <v>24</v>
      </c>
      <c r="V109" s="3" t="s">
        <v>24</v>
      </c>
      <c r="W109" s="3" t="s">
        <v>24</v>
      </c>
      <c r="X109" s="3" t="s">
        <v>24</v>
      </c>
      <c r="Y109" s="3" t="s">
        <v>24</v>
      </c>
      <c r="Z109" s="3" t="s">
        <v>24</v>
      </c>
      <c r="AA109" s="3" t="s">
        <v>24</v>
      </c>
      <c r="AB109" s="3" t="s">
        <v>24</v>
      </c>
      <c r="AC109" s="3" t="s">
        <v>24</v>
      </c>
      <c r="AD109" s="3" t="s">
        <v>24</v>
      </c>
      <c r="AE109" s="3" t="s">
        <v>24</v>
      </c>
      <c r="AF109" s="3" t="s">
        <v>24</v>
      </c>
      <c r="AG109" s="3" t="s">
        <v>24</v>
      </c>
      <c r="AH109" s="3" t="s">
        <v>24</v>
      </c>
      <c r="AI109" s="3" t="s">
        <v>24</v>
      </c>
      <c r="AJ109" s="3" t="s">
        <v>24</v>
      </c>
      <c r="AK109" s="3" t="s">
        <v>24</v>
      </c>
      <c r="AL109" s="3" t="s">
        <v>24</v>
      </c>
      <c r="AM109" s="3" t="s">
        <v>24</v>
      </c>
      <c r="AN109" s="3" t="s">
        <v>24</v>
      </c>
      <c r="AO109" s="3" t="s">
        <v>24</v>
      </c>
      <c r="AP109" s="3" t="s">
        <v>24</v>
      </c>
      <c r="AQ109" s="3" t="s">
        <v>24</v>
      </c>
      <c r="AR109" s="3" t="s">
        <v>24</v>
      </c>
      <c r="AS109" s="3" t="s">
        <v>24</v>
      </c>
      <c r="AT109" s="5">
        <v>613.3950000000001</v>
      </c>
      <c r="AU109" s="5">
        <v>6.0789999999999997</v>
      </c>
      <c r="AV109" s="3" t="s">
        <v>24</v>
      </c>
      <c r="AW109" s="5">
        <v>918.79600000000028</v>
      </c>
      <c r="AX109" s="5">
        <v>6.0789999999999997</v>
      </c>
      <c r="AY109" s="3" t="s">
        <v>24</v>
      </c>
      <c r="AZ109" s="3" t="s">
        <v>24</v>
      </c>
      <c r="BA109" s="3" t="s">
        <v>24</v>
      </c>
      <c r="BB109" s="3" t="s">
        <v>24</v>
      </c>
      <c r="BC109" s="3" t="s">
        <v>24</v>
      </c>
      <c r="BD109" s="3" t="s">
        <v>24</v>
      </c>
      <c r="BE109" s="3" t="s">
        <v>24</v>
      </c>
      <c r="BF109" s="3" t="s">
        <v>24</v>
      </c>
      <c r="BG109" s="3" t="s">
        <v>24</v>
      </c>
      <c r="BH109" s="3" t="s">
        <v>24</v>
      </c>
      <c r="BI109" s="3" t="s">
        <v>24</v>
      </c>
      <c r="BJ109" s="3" t="s">
        <v>24</v>
      </c>
      <c r="BK109" s="3" t="s">
        <v>24</v>
      </c>
      <c r="BL109" s="3" t="s">
        <v>24</v>
      </c>
      <c r="BM109" s="3" t="s">
        <v>24</v>
      </c>
      <c r="BN109" s="3" t="s">
        <v>24</v>
      </c>
      <c r="BO109" s="3" t="s">
        <v>24</v>
      </c>
      <c r="BP109" s="3" t="s">
        <v>24</v>
      </c>
      <c r="BQ109" s="3" t="s">
        <v>24</v>
      </c>
    </row>
    <row r="110" spans="1:69" ht="18.95" customHeight="1" x14ac:dyDescent="0.2">
      <c r="A110" s="74" t="s">
        <v>235</v>
      </c>
      <c r="B110" s="75"/>
      <c r="C110" s="6">
        <v>52313.857999999993</v>
      </c>
      <c r="D110" s="6">
        <v>2736.8229999999999</v>
      </c>
      <c r="E110" s="6">
        <v>160.47600000000006</v>
      </c>
      <c r="F110" s="7" t="s">
        <v>236</v>
      </c>
      <c r="G110" s="6">
        <v>7721.538999999997</v>
      </c>
      <c r="H110" s="6">
        <v>406.17499999999995</v>
      </c>
      <c r="I110" s="7" t="s">
        <v>236</v>
      </c>
      <c r="J110" s="7" t="s">
        <v>236</v>
      </c>
      <c r="K110" s="7" t="s">
        <v>236</v>
      </c>
      <c r="L110" s="7" t="s">
        <v>236</v>
      </c>
      <c r="M110" s="7" t="s">
        <v>236</v>
      </c>
      <c r="N110" s="7" t="s">
        <v>236</v>
      </c>
      <c r="O110" s="7" t="s">
        <v>236</v>
      </c>
      <c r="P110" s="6">
        <v>787.928</v>
      </c>
      <c r="Q110" s="6">
        <v>13.084999999999999</v>
      </c>
      <c r="R110" s="7" t="s">
        <v>236</v>
      </c>
      <c r="S110" s="6">
        <v>806.7879999999999</v>
      </c>
      <c r="T110" s="6">
        <v>13.084999999999999</v>
      </c>
      <c r="U110" s="7" t="s">
        <v>236</v>
      </c>
      <c r="V110" s="6">
        <v>1221.7060000000001</v>
      </c>
      <c r="W110" s="6">
        <v>91.518000000000015</v>
      </c>
      <c r="X110" s="7" t="s">
        <v>236</v>
      </c>
      <c r="Y110" s="6">
        <v>1234.1640000000002</v>
      </c>
      <c r="Z110" s="6">
        <v>91.518000000000015</v>
      </c>
      <c r="AA110" s="7" t="s">
        <v>236</v>
      </c>
      <c r="AB110" s="6">
        <v>449.09400000000005</v>
      </c>
      <c r="AC110" s="6">
        <v>13.718999999999999</v>
      </c>
      <c r="AD110" s="7" t="s">
        <v>236</v>
      </c>
      <c r="AE110" s="6">
        <v>449.09400000000005</v>
      </c>
      <c r="AF110" s="6">
        <v>13.718999999999999</v>
      </c>
      <c r="AG110" s="7" t="s">
        <v>236</v>
      </c>
      <c r="AH110" s="6">
        <v>92.176999999999992</v>
      </c>
      <c r="AI110" s="6">
        <v>2</v>
      </c>
      <c r="AJ110" s="7" t="s">
        <v>236</v>
      </c>
      <c r="AK110" s="6">
        <v>93.326999999999998</v>
      </c>
      <c r="AL110" s="6">
        <v>2</v>
      </c>
      <c r="AM110" s="7" t="s">
        <v>236</v>
      </c>
      <c r="AN110" s="6">
        <v>38.263999999999996</v>
      </c>
      <c r="AO110" s="7" t="s">
        <v>236</v>
      </c>
      <c r="AP110" s="7" t="s">
        <v>236</v>
      </c>
      <c r="AQ110" s="6">
        <v>47.138999999999996</v>
      </c>
      <c r="AR110" s="7" t="s">
        <v>236</v>
      </c>
      <c r="AS110" s="7" t="s">
        <v>236</v>
      </c>
      <c r="AT110" s="6">
        <v>44539.066000000006</v>
      </c>
      <c r="AU110" s="6">
        <v>1855.8970000000006</v>
      </c>
      <c r="AV110" s="7" t="s">
        <v>236</v>
      </c>
      <c r="AW110" s="6">
        <v>64558.036500000024</v>
      </c>
      <c r="AX110" s="6">
        <v>2440.5090000000014</v>
      </c>
      <c r="AY110" s="7" t="s">
        <v>236</v>
      </c>
      <c r="AZ110" s="6">
        <v>247.411</v>
      </c>
      <c r="BA110" s="6">
        <v>6.516</v>
      </c>
      <c r="BB110" s="7" t="s">
        <v>236</v>
      </c>
      <c r="BC110" s="6">
        <v>817.02499999999998</v>
      </c>
      <c r="BD110" s="6">
        <v>19.576000000000001</v>
      </c>
      <c r="BE110" s="7" t="s">
        <v>236</v>
      </c>
      <c r="BF110" s="6">
        <v>53.814999999999998</v>
      </c>
      <c r="BG110" s="7" t="s">
        <v>236</v>
      </c>
      <c r="BH110" s="7" t="s">
        <v>236</v>
      </c>
      <c r="BI110" s="6">
        <v>53.814999999999998</v>
      </c>
      <c r="BJ110" s="7" t="s">
        <v>236</v>
      </c>
      <c r="BK110" s="7" t="s">
        <v>236</v>
      </c>
      <c r="BL110" s="7" t="s">
        <v>236</v>
      </c>
      <c r="BM110" s="7" t="s">
        <v>236</v>
      </c>
      <c r="BN110" s="7" t="s">
        <v>236</v>
      </c>
      <c r="BO110" s="7" t="s">
        <v>236</v>
      </c>
      <c r="BP110" s="7" t="s">
        <v>236</v>
      </c>
      <c r="BQ110" s="7" t="s">
        <v>236</v>
      </c>
    </row>
  </sheetData>
  <mergeCells count="13">
    <mergeCell ref="A110:B110"/>
    <mergeCell ref="A1:BQ1"/>
    <mergeCell ref="D2:I2"/>
    <mergeCell ref="J2:O2"/>
    <mergeCell ref="P2:U2"/>
    <mergeCell ref="V2:AA2"/>
    <mergeCell ref="AB2:AG2"/>
    <mergeCell ref="AH2:AM2"/>
    <mergeCell ref="AN2:AS2"/>
    <mergeCell ref="AT2:AY2"/>
    <mergeCell ref="AZ2:BE2"/>
    <mergeCell ref="BF2:BK2"/>
    <mergeCell ref="BL2:BQ2"/>
  </mergeCells>
  <pageMargins left="0" right="0" top="0" bottom="0" header="0" footer="0"/>
  <pageSetup paperSize="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B113"/>
  <sheetViews>
    <sheetView tabSelected="1" topLeftCell="B7" workbookViewId="0">
      <selection activeCell="J87" sqref="J87"/>
    </sheetView>
  </sheetViews>
  <sheetFormatPr defaultRowHeight="24" x14ac:dyDescent="0.55000000000000004"/>
  <cols>
    <col min="1" max="1" width="5" style="196" hidden="1" customWidth="1"/>
    <col min="2" max="2" width="24.25" style="196" customWidth="1"/>
    <col min="3" max="3" width="9.625" style="196" hidden="1" customWidth="1"/>
    <col min="4" max="4" width="11.125" style="196" customWidth="1"/>
    <col min="5" max="5" width="10.625" style="196" customWidth="1"/>
    <col min="6" max="6" width="11" style="196" customWidth="1"/>
    <col min="7" max="7" width="11.25" style="196" customWidth="1"/>
    <col min="8" max="9" width="9.625" style="196" customWidth="1"/>
    <col min="10" max="10" width="11.625" style="196" customWidth="1"/>
    <col min="11" max="11" width="10.875" style="196" customWidth="1"/>
    <col min="12" max="13" width="9.625" style="196" customWidth="1"/>
    <col min="14" max="15" width="10.5" style="196" customWidth="1"/>
    <col min="16" max="17" width="9.625" style="196" customWidth="1"/>
    <col min="18" max="18" width="10.375" style="196" customWidth="1"/>
    <col min="19" max="19" width="10.5" style="196" customWidth="1"/>
    <col min="20" max="27" width="9.625" style="196" hidden="1" customWidth="1"/>
    <col min="28" max="28" width="11.875" style="196" customWidth="1"/>
    <col min="29" max="29" width="12.375" style="196" customWidth="1"/>
    <col min="30" max="31" width="13.25" style="196" customWidth="1"/>
    <col min="32" max="32" width="10.75" style="196" customWidth="1"/>
    <col min="33" max="33" width="10.5" style="196" customWidth="1"/>
    <col min="34" max="34" width="11.375" style="196" customWidth="1"/>
    <col min="35" max="35" width="11.125" style="196" customWidth="1"/>
    <col min="36" max="36" width="9.375" style="231" hidden="1" customWidth="1"/>
    <col min="37" max="38" width="7.625" style="196" hidden="1" customWidth="1"/>
    <col min="39" max="39" width="8.5" style="196" hidden="1" customWidth="1"/>
    <col min="40" max="53" width="7.625" style="196" hidden="1" customWidth="1"/>
    <col min="54" max="54" width="8.5" style="196" hidden="1" customWidth="1"/>
    <col min="55" max="56" width="7.625" style="196" hidden="1" customWidth="1"/>
    <col min="57" max="57" width="9" style="196" hidden="1" customWidth="1"/>
    <col min="58" max="77" width="7.625" style="196" hidden="1" customWidth="1"/>
    <col min="78" max="78" width="9.5" style="196" hidden="1" customWidth="1"/>
    <col min="79" max="79" width="8.875" style="196" hidden="1" customWidth="1"/>
    <col min="80" max="80" width="7.625" style="196" hidden="1" customWidth="1"/>
    <col min="81" max="81" width="10.125" style="196" hidden="1" customWidth="1"/>
    <col min="82" max="82" width="9.625" style="196" hidden="1" customWidth="1"/>
    <col min="83" max="101" width="7.625" style="196" hidden="1" customWidth="1"/>
    <col min="102" max="102" width="10.375" style="232" hidden="1" customWidth="1"/>
    <col min="103" max="103" width="10.5" style="232" hidden="1" customWidth="1"/>
    <col min="104" max="104" width="9.875" style="196" hidden="1" customWidth="1"/>
    <col min="105" max="106" width="0" style="196" hidden="1" customWidth="1"/>
    <col min="107" max="16384" width="9" style="196"/>
  </cols>
  <sheetData>
    <row r="1" spans="1:106" s="189" customFormat="1" ht="25.5" customHeight="1" x14ac:dyDescent="0.55000000000000004">
      <c r="A1" s="186"/>
      <c r="B1" s="132" t="s">
        <v>271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87"/>
      <c r="CR1" s="187"/>
      <c r="CS1" s="187"/>
      <c r="CT1" s="187"/>
      <c r="CU1" s="187"/>
      <c r="CV1" s="187"/>
      <c r="CW1" s="187"/>
      <c r="CX1" s="188"/>
      <c r="CY1" s="188"/>
    </row>
    <row r="2" spans="1:106" ht="23.25" customHeight="1" x14ac:dyDescent="0.55000000000000004">
      <c r="A2" s="190" t="s">
        <v>1</v>
      </c>
      <c r="B2" s="191" t="s">
        <v>247</v>
      </c>
      <c r="C2" s="190" t="s">
        <v>3</v>
      </c>
      <c r="D2" s="83" t="s">
        <v>237</v>
      </c>
      <c r="E2" s="84"/>
      <c r="F2" s="84"/>
      <c r="G2" s="84"/>
      <c r="H2" s="84"/>
      <c r="I2" s="84"/>
      <c r="J2" s="84"/>
      <c r="K2" s="85"/>
      <c r="L2" s="88" t="s">
        <v>243</v>
      </c>
      <c r="M2" s="89"/>
      <c r="N2" s="89"/>
      <c r="O2" s="89"/>
      <c r="P2" s="89"/>
      <c r="Q2" s="89"/>
      <c r="R2" s="89"/>
      <c r="S2" s="90"/>
      <c r="T2" s="97" t="s">
        <v>244</v>
      </c>
      <c r="U2" s="97"/>
      <c r="V2" s="97"/>
      <c r="W2" s="97"/>
      <c r="X2" s="97"/>
      <c r="Y2" s="97"/>
      <c r="Z2" s="97"/>
      <c r="AA2" s="97"/>
      <c r="AB2" s="80" t="s">
        <v>235</v>
      </c>
      <c r="AC2" s="80"/>
      <c r="AD2" s="80"/>
      <c r="AE2" s="80"/>
      <c r="AF2" s="80"/>
      <c r="AG2" s="80"/>
      <c r="AH2" s="80"/>
      <c r="AI2" s="80"/>
      <c r="AJ2" s="192" t="s">
        <v>4</v>
      </c>
      <c r="AK2" s="193"/>
      <c r="AL2" s="193"/>
      <c r="AM2" s="193"/>
      <c r="AN2" s="193"/>
      <c r="AO2" s="193"/>
      <c r="AP2" s="192" t="s">
        <v>5</v>
      </c>
      <c r="AQ2" s="193"/>
      <c r="AR2" s="193"/>
      <c r="AS2" s="193"/>
      <c r="AT2" s="193"/>
      <c r="AU2" s="193"/>
      <c r="AV2" s="192" t="s">
        <v>6</v>
      </c>
      <c r="AW2" s="193"/>
      <c r="AX2" s="193"/>
      <c r="AY2" s="193"/>
      <c r="AZ2" s="193"/>
      <c r="BA2" s="193"/>
      <c r="BB2" s="192" t="s">
        <v>7</v>
      </c>
      <c r="BC2" s="193"/>
      <c r="BD2" s="193"/>
      <c r="BE2" s="193"/>
      <c r="BF2" s="193"/>
      <c r="BG2" s="193"/>
      <c r="BH2" s="192" t="s">
        <v>8</v>
      </c>
      <c r="BI2" s="193"/>
      <c r="BJ2" s="193"/>
      <c r="BK2" s="193"/>
      <c r="BL2" s="193"/>
      <c r="BM2" s="193"/>
      <c r="BN2" s="192" t="s">
        <v>9</v>
      </c>
      <c r="BO2" s="193"/>
      <c r="BP2" s="193"/>
      <c r="BQ2" s="193"/>
      <c r="BR2" s="193"/>
      <c r="BS2" s="193"/>
      <c r="BT2" s="192" t="s">
        <v>10</v>
      </c>
      <c r="BU2" s="193"/>
      <c r="BV2" s="193"/>
      <c r="BW2" s="193"/>
      <c r="BX2" s="193"/>
      <c r="BY2" s="193"/>
      <c r="BZ2" s="192" t="s">
        <v>11</v>
      </c>
      <c r="CA2" s="193"/>
      <c r="CB2" s="193"/>
      <c r="CC2" s="193"/>
      <c r="CD2" s="193"/>
      <c r="CE2" s="193"/>
      <c r="CF2" s="192" t="s">
        <v>12</v>
      </c>
      <c r="CG2" s="193"/>
      <c r="CH2" s="193"/>
      <c r="CI2" s="193"/>
      <c r="CJ2" s="193"/>
      <c r="CK2" s="193"/>
      <c r="CL2" s="192" t="s">
        <v>13</v>
      </c>
      <c r="CM2" s="193"/>
      <c r="CN2" s="193"/>
      <c r="CO2" s="193"/>
      <c r="CP2" s="193"/>
      <c r="CQ2" s="193"/>
      <c r="CR2" s="192" t="s">
        <v>14</v>
      </c>
      <c r="CS2" s="193"/>
      <c r="CT2" s="193"/>
      <c r="CU2" s="193"/>
      <c r="CV2" s="193"/>
      <c r="CW2" s="193"/>
      <c r="CX2" s="93" t="s">
        <v>245</v>
      </c>
      <c r="CY2" s="94"/>
      <c r="CZ2" s="194" t="s">
        <v>246</v>
      </c>
      <c r="DA2" s="195"/>
    </row>
    <row r="3" spans="1:106" s="203" customFormat="1" ht="23.25" customHeight="1" x14ac:dyDescent="0.5">
      <c r="A3" s="197"/>
      <c r="B3" s="198"/>
      <c r="C3" s="197"/>
      <c r="D3" s="86" t="s">
        <v>238</v>
      </c>
      <c r="E3" s="87"/>
      <c r="F3" s="86" t="s">
        <v>239</v>
      </c>
      <c r="G3" s="87"/>
      <c r="H3" s="86" t="s">
        <v>240</v>
      </c>
      <c r="I3" s="87"/>
      <c r="J3" s="86" t="s">
        <v>235</v>
      </c>
      <c r="K3" s="87"/>
      <c r="L3" s="91" t="s">
        <v>238</v>
      </c>
      <c r="M3" s="92"/>
      <c r="N3" s="91" t="s">
        <v>239</v>
      </c>
      <c r="O3" s="92"/>
      <c r="P3" s="91" t="s">
        <v>240</v>
      </c>
      <c r="Q3" s="92"/>
      <c r="R3" s="91" t="s">
        <v>235</v>
      </c>
      <c r="S3" s="92"/>
      <c r="T3" s="98" t="s">
        <v>238</v>
      </c>
      <c r="U3" s="99"/>
      <c r="V3" s="98" t="s">
        <v>239</v>
      </c>
      <c r="W3" s="99"/>
      <c r="X3" s="98" t="s">
        <v>240</v>
      </c>
      <c r="Y3" s="99"/>
      <c r="Z3" s="98" t="s">
        <v>235</v>
      </c>
      <c r="AA3" s="99"/>
      <c r="AB3" s="81" t="s">
        <v>238</v>
      </c>
      <c r="AC3" s="82"/>
      <c r="AD3" s="81" t="s">
        <v>239</v>
      </c>
      <c r="AE3" s="82"/>
      <c r="AF3" s="81" t="s">
        <v>240</v>
      </c>
      <c r="AG3" s="82"/>
      <c r="AH3" s="81" t="s">
        <v>235</v>
      </c>
      <c r="AI3" s="82"/>
      <c r="AJ3" s="199" t="s">
        <v>15</v>
      </c>
      <c r="AK3" s="200" t="s">
        <v>16</v>
      </c>
      <c r="AL3" s="200" t="s">
        <v>17</v>
      </c>
      <c r="AM3" s="200" t="s">
        <v>18</v>
      </c>
      <c r="AN3" s="200" t="s">
        <v>19</v>
      </c>
      <c r="AO3" s="200" t="s">
        <v>20</v>
      </c>
      <c r="AP3" s="200" t="s">
        <v>15</v>
      </c>
      <c r="AQ3" s="200" t="s">
        <v>16</v>
      </c>
      <c r="AR3" s="200" t="s">
        <v>17</v>
      </c>
      <c r="AS3" s="200" t="s">
        <v>18</v>
      </c>
      <c r="AT3" s="200" t="s">
        <v>19</v>
      </c>
      <c r="AU3" s="200" t="s">
        <v>20</v>
      </c>
      <c r="AV3" s="200" t="s">
        <v>15</v>
      </c>
      <c r="AW3" s="200" t="s">
        <v>16</v>
      </c>
      <c r="AX3" s="200" t="s">
        <v>17</v>
      </c>
      <c r="AY3" s="200" t="s">
        <v>18</v>
      </c>
      <c r="AZ3" s="200" t="s">
        <v>19</v>
      </c>
      <c r="BA3" s="200" t="s">
        <v>20</v>
      </c>
      <c r="BB3" s="200" t="s">
        <v>15</v>
      </c>
      <c r="BC3" s="200" t="s">
        <v>16</v>
      </c>
      <c r="BD3" s="200" t="s">
        <v>17</v>
      </c>
      <c r="BE3" s="200" t="s">
        <v>18</v>
      </c>
      <c r="BF3" s="200" t="s">
        <v>19</v>
      </c>
      <c r="BG3" s="200" t="s">
        <v>20</v>
      </c>
      <c r="BH3" s="200" t="s">
        <v>15</v>
      </c>
      <c r="BI3" s="200" t="s">
        <v>16</v>
      </c>
      <c r="BJ3" s="200" t="s">
        <v>17</v>
      </c>
      <c r="BK3" s="200" t="s">
        <v>18</v>
      </c>
      <c r="BL3" s="200" t="s">
        <v>19</v>
      </c>
      <c r="BM3" s="200" t="s">
        <v>20</v>
      </c>
      <c r="BN3" s="200" t="s">
        <v>15</v>
      </c>
      <c r="BO3" s="200" t="s">
        <v>16</v>
      </c>
      <c r="BP3" s="200" t="s">
        <v>17</v>
      </c>
      <c r="BQ3" s="200" t="s">
        <v>18</v>
      </c>
      <c r="BR3" s="200" t="s">
        <v>19</v>
      </c>
      <c r="BS3" s="200" t="s">
        <v>20</v>
      </c>
      <c r="BT3" s="200" t="s">
        <v>15</v>
      </c>
      <c r="BU3" s="200" t="s">
        <v>16</v>
      </c>
      <c r="BV3" s="200" t="s">
        <v>17</v>
      </c>
      <c r="BW3" s="200" t="s">
        <v>18</v>
      </c>
      <c r="BX3" s="200" t="s">
        <v>19</v>
      </c>
      <c r="BY3" s="200" t="s">
        <v>20</v>
      </c>
      <c r="BZ3" s="200" t="s">
        <v>15</v>
      </c>
      <c r="CA3" s="200" t="s">
        <v>16</v>
      </c>
      <c r="CB3" s="200" t="s">
        <v>17</v>
      </c>
      <c r="CC3" s="200" t="s">
        <v>18</v>
      </c>
      <c r="CD3" s="200" t="s">
        <v>19</v>
      </c>
      <c r="CE3" s="200" t="s">
        <v>20</v>
      </c>
      <c r="CF3" s="200" t="s">
        <v>15</v>
      </c>
      <c r="CG3" s="200" t="s">
        <v>16</v>
      </c>
      <c r="CH3" s="200" t="s">
        <v>17</v>
      </c>
      <c r="CI3" s="200" t="s">
        <v>18</v>
      </c>
      <c r="CJ3" s="200" t="s">
        <v>19</v>
      </c>
      <c r="CK3" s="200" t="s">
        <v>20</v>
      </c>
      <c r="CL3" s="200" t="s">
        <v>15</v>
      </c>
      <c r="CM3" s="200" t="s">
        <v>16</v>
      </c>
      <c r="CN3" s="200" t="s">
        <v>17</v>
      </c>
      <c r="CO3" s="200" t="s">
        <v>18</v>
      </c>
      <c r="CP3" s="200" t="s">
        <v>19</v>
      </c>
      <c r="CQ3" s="200" t="s">
        <v>20</v>
      </c>
      <c r="CR3" s="200" t="s">
        <v>15</v>
      </c>
      <c r="CS3" s="200" t="s">
        <v>16</v>
      </c>
      <c r="CT3" s="200" t="s">
        <v>21</v>
      </c>
      <c r="CU3" s="200" t="s">
        <v>18</v>
      </c>
      <c r="CV3" s="200" t="s">
        <v>19</v>
      </c>
      <c r="CW3" s="200" t="s">
        <v>20</v>
      </c>
      <c r="CX3" s="95"/>
      <c r="CY3" s="96"/>
      <c r="CZ3" s="201"/>
      <c r="DA3" s="202"/>
    </row>
    <row r="4" spans="1:106" s="203" customFormat="1" ht="41.25" customHeight="1" x14ac:dyDescent="0.5">
      <c r="A4" s="204"/>
      <c r="B4" s="205"/>
      <c r="C4" s="204"/>
      <c r="D4" s="9" t="s">
        <v>241</v>
      </c>
      <c r="E4" s="9" t="s">
        <v>242</v>
      </c>
      <c r="F4" s="9" t="s">
        <v>241</v>
      </c>
      <c r="G4" s="9" t="s">
        <v>242</v>
      </c>
      <c r="H4" s="9" t="s">
        <v>241</v>
      </c>
      <c r="I4" s="9" t="s">
        <v>242</v>
      </c>
      <c r="J4" s="9" t="s">
        <v>241</v>
      </c>
      <c r="K4" s="9" t="s">
        <v>242</v>
      </c>
      <c r="L4" s="10" t="s">
        <v>241</v>
      </c>
      <c r="M4" s="10" t="s">
        <v>242</v>
      </c>
      <c r="N4" s="10" t="s">
        <v>241</v>
      </c>
      <c r="O4" s="10" t="s">
        <v>242</v>
      </c>
      <c r="P4" s="10" t="s">
        <v>241</v>
      </c>
      <c r="Q4" s="10" t="s">
        <v>242</v>
      </c>
      <c r="R4" s="10" t="s">
        <v>241</v>
      </c>
      <c r="S4" s="10" t="s">
        <v>242</v>
      </c>
      <c r="T4" s="11" t="s">
        <v>241</v>
      </c>
      <c r="U4" s="11" t="s">
        <v>242</v>
      </c>
      <c r="V4" s="11" t="s">
        <v>241</v>
      </c>
      <c r="W4" s="11" t="s">
        <v>242</v>
      </c>
      <c r="X4" s="11" t="s">
        <v>241</v>
      </c>
      <c r="Y4" s="11" t="s">
        <v>242</v>
      </c>
      <c r="Z4" s="11" t="s">
        <v>241</v>
      </c>
      <c r="AA4" s="11" t="s">
        <v>242</v>
      </c>
      <c r="AB4" s="12" t="s">
        <v>241</v>
      </c>
      <c r="AC4" s="12" t="s">
        <v>242</v>
      </c>
      <c r="AD4" s="12" t="s">
        <v>241</v>
      </c>
      <c r="AE4" s="12" t="s">
        <v>242</v>
      </c>
      <c r="AF4" s="12" t="s">
        <v>241</v>
      </c>
      <c r="AG4" s="12" t="s">
        <v>242</v>
      </c>
      <c r="AH4" s="12" t="s">
        <v>241</v>
      </c>
      <c r="AI4" s="12" t="s">
        <v>242</v>
      </c>
      <c r="AJ4" s="199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14" t="s">
        <v>241</v>
      </c>
      <c r="CY4" s="14" t="s">
        <v>242</v>
      </c>
      <c r="CZ4" s="13" t="s">
        <v>241</v>
      </c>
      <c r="DA4" s="13" t="s">
        <v>242</v>
      </c>
    </row>
    <row r="5" spans="1:106" ht="18.95" customHeight="1" x14ac:dyDescent="0.55000000000000004">
      <c r="A5" s="206" t="s">
        <v>22</v>
      </c>
      <c r="B5" s="207" t="s">
        <v>23</v>
      </c>
      <c r="C5" s="208">
        <v>20.896999999999998</v>
      </c>
      <c r="D5" s="209">
        <f>AJ5</f>
        <v>0</v>
      </c>
      <c r="E5" s="209">
        <f>AM5</f>
        <v>0</v>
      </c>
      <c r="F5" s="209">
        <f>AP5+AV5+BB5+BH5+BN5+BT5+BZ5+CF5</f>
        <v>20.896999999999998</v>
      </c>
      <c r="G5" s="209">
        <f>AS5+AY5+BE5+BK5+BQ5+BW5+CC5+CI5</f>
        <v>62.691000000000003</v>
      </c>
      <c r="H5" s="209">
        <f>CL5</f>
        <v>0</v>
      </c>
      <c r="I5" s="209">
        <f>CO5</f>
        <v>0</v>
      </c>
      <c r="J5" s="209">
        <f>D5+F5+H5</f>
        <v>20.896999999999998</v>
      </c>
      <c r="K5" s="209">
        <f>E5+G5+I5</f>
        <v>62.691000000000003</v>
      </c>
      <c r="L5" s="210">
        <f>AK5</f>
        <v>0</v>
      </c>
      <c r="M5" s="210">
        <f>AN5</f>
        <v>0</v>
      </c>
      <c r="N5" s="210">
        <f>AQ5+AW5+BC5+BI5+BO5+BU5+CA5+CG5</f>
        <v>0</v>
      </c>
      <c r="O5" s="210">
        <f>AT5+AZ5+BF5+BL5+BR5+BX5+CD5+CJ5</f>
        <v>0</v>
      </c>
      <c r="P5" s="210">
        <f>CM5</f>
        <v>0</v>
      </c>
      <c r="Q5" s="210">
        <f>CP5</f>
        <v>0</v>
      </c>
      <c r="R5" s="210">
        <f>L5+N5+P5</f>
        <v>0</v>
      </c>
      <c r="S5" s="210">
        <f>M5+O5+Q5</f>
        <v>0</v>
      </c>
      <c r="T5" s="211">
        <f>AL5</f>
        <v>0</v>
      </c>
      <c r="U5" s="211">
        <f>AO5</f>
        <v>0</v>
      </c>
      <c r="V5" s="211">
        <f>AR5+AX5+BD5+BJ5+BP5+BV5+CB5+CH5</f>
        <v>0</v>
      </c>
      <c r="W5" s="211">
        <f>AU5+BA5+BG5+BM5+BS5+BY5+CE5+CK5</f>
        <v>0</v>
      </c>
      <c r="X5" s="211">
        <f>CN5</f>
        <v>0</v>
      </c>
      <c r="Y5" s="211">
        <f>CQ5</f>
        <v>0</v>
      </c>
      <c r="Z5" s="211">
        <f>T5+V5+X5</f>
        <v>0</v>
      </c>
      <c r="AA5" s="211">
        <f>U5+W5+Y5</f>
        <v>0</v>
      </c>
      <c r="AB5" s="212">
        <f t="shared" ref="AB5:AG5" si="0">D5+L5+T5</f>
        <v>0</v>
      </c>
      <c r="AC5" s="212">
        <f t="shared" si="0"/>
        <v>0</v>
      </c>
      <c r="AD5" s="212">
        <f t="shared" si="0"/>
        <v>20.896999999999998</v>
      </c>
      <c r="AE5" s="212">
        <f t="shared" si="0"/>
        <v>62.691000000000003</v>
      </c>
      <c r="AF5" s="212">
        <f t="shared" si="0"/>
        <v>0</v>
      </c>
      <c r="AG5" s="212">
        <f t="shared" si="0"/>
        <v>0</v>
      </c>
      <c r="AH5" s="212">
        <f>AB5+AD5+AF5</f>
        <v>20.896999999999998</v>
      </c>
      <c r="AI5" s="212">
        <f>AC5+AE5+AG5</f>
        <v>62.691000000000003</v>
      </c>
      <c r="AJ5" s="213">
        <v>0</v>
      </c>
      <c r="AK5" s="206">
        <v>0</v>
      </c>
      <c r="AL5" s="206">
        <v>0</v>
      </c>
      <c r="AM5" s="206">
        <v>0</v>
      </c>
      <c r="AN5" s="206">
        <v>0</v>
      </c>
      <c r="AO5" s="206">
        <v>0</v>
      </c>
      <c r="AP5" s="206">
        <v>0</v>
      </c>
      <c r="AQ5" s="206">
        <v>0</v>
      </c>
      <c r="AR5" s="206">
        <v>0</v>
      </c>
      <c r="AS5" s="206">
        <v>0</v>
      </c>
      <c r="AT5" s="206">
        <v>0</v>
      </c>
      <c r="AU5" s="206">
        <v>0</v>
      </c>
      <c r="AV5" s="206">
        <v>0</v>
      </c>
      <c r="AW5" s="206">
        <v>0</v>
      </c>
      <c r="AX5" s="206">
        <v>0</v>
      </c>
      <c r="AY5" s="206">
        <v>0</v>
      </c>
      <c r="AZ5" s="206">
        <v>0</v>
      </c>
      <c r="BA5" s="206">
        <v>0</v>
      </c>
      <c r="BB5" s="206">
        <v>0</v>
      </c>
      <c r="BC5" s="206">
        <v>0</v>
      </c>
      <c r="BD5" s="206">
        <v>0</v>
      </c>
      <c r="BE5" s="206">
        <v>0</v>
      </c>
      <c r="BF5" s="206">
        <v>0</v>
      </c>
      <c r="BG5" s="206">
        <v>0</v>
      </c>
      <c r="BH5" s="206">
        <v>0</v>
      </c>
      <c r="BI5" s="206">
        <v>0</v>
      </c>
      <c r="BJ5" s="206">
        <v>0</v>
      </c>
      <c r="BK5" s="206">
        <v>0</v>
      </c>
      <c r="BL5" s="206">
        <v>0</v>
      </c>
      <c r="BM5" s="206">
        <v>0</v>
      </c>
      <c r="BN5" s="206">
        <v>0</v>
      </c>
      <c r="BO5" s="206">
        <v>0</v>
      </c>
      <c r="BP5" s="206">
        <v>0</v>
      </c>
      <c r="BQ5" s="206">
        <v>0</v>
      </c>
      <c r="BR5" s="206">
        <v>0</v>
      </c>
      <c r="BS5" s="206">
        <v>0</v>
      </c>
      <c r="BT5" s="206">
        <v>0</v>
      </c>
      <c r="BU5" s="206">
        <v>0</v>
      </c>
      <c r="BV5" s="206">
        <v>0</v>
      </c>
      <c r="BW5" s="206">
        <v>0</v>
      </c>
      <c r="BX5" s="206">
        <v>0</v>
      </c>
      <c r="BY5" s="206">
        <v>0</v>
      </c>
      <c r="BZ5" s="208">
        <v>20.896999999999998</v>
      </c>
      <c r="CA5" s="206">
        <v>0</v>
      </c>
      <c r="CB5" s="206">
        <v>0</v>
      </c>
      <c r="CC5" s="208">
        <v>62.691000000000003</v>
      </c>
      <c r="CD5" s="206">
        <v>0</v>
      </c>
      <c r="CE5" s="206">
        <v>0</v>
      </c>
      <c r="CF5" s="206">
        <v>0</v>
      </c>
      <c r="CG5" s="206">
        <v>0</v>
      </c>
      <c r="CH5" s="206">
        <v>0</v>
      </c>
      <c r="CI5" s="206">
        <v>0</v>
      </c>
      <c r="CJ5" s="206">
        <v>0</v>
      </c>
      <c r="CK5" s="206">
        <v>0</v>
      </c>
      <c r="CL5" s="206">
        <v>0</v>
      </c>
      <c r="CM5" s="206">
        <v>0</v>
      </c>
      <c r="CN5" s="206">
        <v>0</v>
      </c>
      <c r="CO5" s="206">
        <v>0</v>
      </c>
      <c r="CP5" s="206">
        <v>0</v>
      </c>
      <c r="CQ5" s="206">
        <v>0</v>
      </c>
      <c r="CR5" s="206">
        <v>0</v>
      </c>
      <c r="CS5" s="206">
        <v>0</v>
      </c>
      <c r="CT5" s="206">
        <v>0</v>
      </c>
      <c r="CU5" s="206">
        <v>0</v>
      </c>
      <c r="CV5" s="206">
        <v>0</v>
      </c>
      <c r="CW5" s="206">
        <v>0</v>
      </c>
      <c r="CX5" s="214">
        <v>20.896999999999998</v>
      </c>
      <c r="CY5" s="214">
        <v>62.691000000000003</v>
      </c>
      <c r="CZ5" s="215">
        <f>AH5-CX5</f>
        <v>0</v>
      </c>
      <c r="DA5" s="215">
        <f>AI5-CY5</f>
        <v>0</v>
      </c>
      <c r="DB5" s="216">
        <f>C5-AH5</f>
        <v>0</v>
      </c>
    </row>
    <row r="6" spans="1:106" ht="18.95" customHeight="1" x14ac:dyDescent="0.55000000000000004">
      <c r="A6" s="206" t="s">
        <v>25</v>
      </c>
      <c r="B6" s="207" t="s">
        <v>26</v>
      </c>
      <c r="C6" s="208">
        <v>292.74300000000005</v>
      </c>
      <c r="D6" s="209">
        <f t="shared" ref="D6:D69" si="1">AJ6</f>
        <v>66.171000000000006</v>
      </c>
      <c r="E6" s="209">
        <f t="shared" ref="E6:E69" si="2">AM6</f>
        <v>200.86900000000003</v>
      </c>
      <c r="F6" s="209">
        <f t="shared" ref="F6:F69" si="3">AP6+AV6+BB6+BH6+BN6+BT6+BZ6+CF6</f>
        <v>218.48100000000002</v>
      </c>
      <c r="G6" s="209">
        <f t="shared" ref="G6:G69" si="4">AS6+AY6+BE6+BK6+BQ6+BW6+CC6+CI6</f>
        <v>786.13700000000006</v>
      </c>
      <c r="H6" s="209">
        <f t="shared" ref="H6:H24" si="5">CL6</f>
        <v>0</v>
      </c>
      <c r="I6" s="209">
        <f t="shared" ref="I6:I24" si="6">CO6</f>
        <v>0</v>
      </c>
      <c r="J6" s="209">
        <f t="shared" ref="J6:K24" si="7">D6+F6+H6</f>
        <v>284.65200000000004</v>
      </c>
      <c r="K6" s="209">
        <f t="shared" si="7"/>
        <v>987.00600000000009</v>
      </c>
      <c r="L6" s="210">
        <f t="shared" ref="L6:L35" si="8">AK6</f>
        <v>8.0909999999999993</v>
      </c>
      <c r="M6" s="210">
        <f t="shared" ref="M6:M35" si="9">AN6</f>
        <v>33.823999999999991</v>
      </c>
      <c r="N6" s="210">
        <f t="shared" ref="N6:N15" si="10">AQ6+AW6+BC6+BI6+BO6+BU6+CA6+CG6</f>
        <v>0</v>
      </c>
      <c r="O6" s="210">
        <f t="shared" ref="O6:O15" si="11">AT6+AZ6+BF6+BL6+BR6+BX6+CD6+CJ6</f>
        <v>0</v>
      </c>
      <c r="P6" s="210">
        <f t="shared" ref="P6:P41" si="12">CM6</f>
        <v>0</v>
      </c>
      <c r="Q6" s="210">
        <f t="shared" ref="Q6:Q41" si="13">CP6</f>
        <v>0</v>
      </c>
      <c r="R6" s="210">
        <f t="shared" ref="R6:S23" si="14">L6+N6+P6</f>
        <v>8.0909999999999993</v>
      </c>
      <c r="S6" s="210">
        <f t="shared" si="14"/>
        <v>33.823999999999991</v>
      </c>
      <c r="T6" s="211">
        <f t="shared" ref="T6:T22" si="15">AL6</f>
        <v>0</v>
      </c>
      <c r="U6" s="211">
        <f t="shared" ref="U6:U22" si="16">AO6</f>
        <v>0</v>
      </c>
      <c r="V6" s="211">
        <f t="shared" ref="V6" si="17">AR6+AX6+BD6+BJ6+BP6+BV6+CB6+CH6</f>
        <v>0</v>
      </c>
      <c r="W6" s="211">
        <f t="shared" ref="W6" si="18">AU6+BA6+BG6+BM6+BS6+BY6+CE6+CK6</f>
        <v>0</v>
      </c>
      <c r="X6" s="211">
        <f t="shared" ref="X6:X28" si="19">CN6</f>
        <v>0</v>
      </c>
      <c r="Y6" s="211">
        <f t="shared" ref="Y6:Y28" si="20">CQ6</f>
        <v>0</v>
      </c>
      <c r="Z6" s="211">
        <f t="shared" ref="Z6:Z69" si="21">T6+V6+X6</f>
        <v>0</v>
      </c>
      <c r="AA6" s="211">
        <f t="shared" ref="AA6:AA69" si="22">U6+W6+Y6</f>
        <v>0</v>
      </c>
      <c r="AB6" s="212">
        <f t="shared" ref="AB6:AB22" si="23">D6+L6+T6</f>
        <v>74.262</v>
      </c>
      <c r="AC6" s="212">
        <f t="shared" ref="AC6:AC22" si="24">E6+M6+U6</f>
        <v>234.69300000000001</v>
      </c>
      <c r="AD6" s="212">
        <f t="shared" ref="AD6:AD20" si="25">F6+N6+V6</f>
        <v>218.48100000000002</v>
      </c>
      <c r="AE6" s="212">
        <f t="shared" ref="AE6:AE20" si="26">G6+O6+W6</f>
        <v>786.13700000000006</v>
      </c>
      <c r="AF6" s="212">
        <f t="shared" ref="AF6:AF69" si="27">H6+P6+X6</f>
        <v>0</v>
      </c>
      <c r="AG6" s="212">
        <f t="shared" ref="AG6:AG69" si="28">I6+Q6+Y6</f>
        <v>0</v>
      </c>
      <c r="AH6" s="212">
        <f t="shared" ref="AH6:AH69" si="29">AB6+AD6+AF6</f>
        <v>292.74300000000005</v>
      </c>
      <c r="AI6" s="212">
        <f t="shared" ref="AI6:AI69" si="30">AC6+AE6+AG6</f>
        <v>1020.83</v>
      </c>
      <c r="AJ6" s="217">
        <v>66.171000000000006</v>
      </c>
      <c r="AK6" s="208">
        <v>8.0909999999999993</v>
      </c>
      <c r="AL6" s="206">
        <v>0</v>
      </c>
      <c r="AM6" s="208">
        <v>200.86900000000003</v>
      </c>
      <c r="AN6" s="208">
        <v>33.823999999999991</v>
      </c>
      <c r="AO6" s="206">
        <v>0</v>
      </c>
      <c r="AP6" s="206">
        <v>0</v>
      </c>
      <c r="AQ6" s="206">
        <v>0</v>
      </c>
      <c r="AR6" s="206">
        <v>0</v>
      </c>
      <c r="AS6" s="206">
        <v>0</v>
      </c>
      <c r="AT6" s="206">
        <v>0</v>
      </c>
      <c r="AU6" s="206">
        <v>0</v>
      </c>
      <c r="AV6" s="206">
        <v>0</v>
      </c>
      <c r="AW6" s="206">
        <v>0</v>
      </c>
      <c r="AX6" s="206">
        <v>0</v>
      </c>
      <c r="AY6" s="206">
        <v>0</v>
      </c>
      <c r="AZ6" s="206">
        <v>0</v>
      </c>
      <c r="BA6" s="206">
        <v>0</v>
      </c>
      <c r="BB6" s="206">
        <v>0</v>
      </c>
      <c r="BC6" s="206">
        <v>0</v>
      </c>
      <c r="BD6" s="206">
        <v>0</v>
      </c>
      <c r="BE6" s="206">
        <v>0</v>
      </c>
      <c r="BF6" s="206">
        <v>0</v>
      </c>
      <c r="BG6" s="206">
        <v>0</v>
      </c>
      <c r="BH6" s="206">
        <v>0</v>
      </c>
      <c r="BI6" s="206">
        <v>0</v>
      </c>
      <c r="BJ6" s="206">
        <v>0</v>
      </c>
      <c r="BK6" s="206">
        <v>0</v>
      </c>
      <c r="BL6" s="206">
        <v>0</v>
      </c>
      <c r="BM6" s="206">
        <v>0</v>
      </c>
      <c r="BN6" s="206">
        <v>0</v>
      </c>
      <c r="BO6" s="206">
        <v>0</v>
      </c>
      <c r="BP6" s="206">
        <v>0</v>
      </c>
      <c r="BQ6" s="206">
        <v>0</v>
      </c>
      <c r="BR6" s="206">
        <v>0</v>
      </c>
      <c r="BS6" s="206">
        <v>0</v>
      </c>
      <c r="BT6" s="206">
        <v>0</v>
      </c>
      <c r="BU6" s="206">
        <v>0</v>
      </c>
      <c r="BV6" s="206">
        <v>0</v>
      </c>
      <c r="BW6" s="206">
        <v>0</v>
      </c>
      <c r="BX6" s="206">
        <v>0</v>
      </c>
      <c r="BY6" s="206">
        <v>0</v>
      </c>
      <c r="BZ6" s="208">
        <v>218.48100000000002</v>
      </c>
      <c r="CA6" s="206">
        <v>0</v>
      </c>
      <c r="CB6" s="206">
        <v>0</v>
      </c>
      <c r="CC6" s="208">
        <v>786.13700000000006</v>
      </c>
      <c r="CD6" s="206">
        <v>0</v>
      </c>
      <c r="CE6" s="206">
        <v>0</v>
      </c>
      <c r="CF6" s="206">
        <v>0</v>
      </c>
      <c r="CG6" s="206">
        <v>0</v>
      </c>
      <c r="CH6" s="206">
        <v>0</v>
      </c>
      <c r="CI6" s="206">
        <v>0</v>
      </c>
      <c r="CJ6" s="206">
        <v>0</v>
      </c>
      <c r="CK6" s="206">
        <v>0</v>
      </c>
      <c r="CL6" s="206">
        <v>0</v>
      </c>
      <c r="CM6" s="206">
        <v>0</v>
      </c>
      <c r="CN6" s="206">
        <v>0</v>
      </c>
      <c r="CO6" s="206">
        <v>0</v>
      </c>
      <c r="CP6" s="206">
        <v>0</v>
      </c>
      <c r="CQ6" s="206">
        <v>0</v>
      </c>
      <c r="CR6" s="206">
        <v>0</v>
      </c>
      <c r="CS6" s="206">
        <v>0</v>
      </c>
      <c r="CT6" s="206">
        <v>0</v>
      </c>
      <c r="CU6" s="206">
        <v>0</v>
      </c>
      <c r="CV6" s="206">
        <v>0</v>
      </c>
      <c r="CW6" s="206">
        <v>0</v>
      </c>
      <c r="CX6" s="214">
        <v>245.202</v>
      </c>
      <c r="CY6" s="214">
        <v>953.87900000000002</v>
      </c>
      <c r="CZ6" s="215">
        <f t="shared" ref="CZ6:CZ12" si="31">AH6-CX6</f>
        <v>47.541000000000054</v>
      </c>
      <c r="DA6" s="215">
        <f t="shared" ref="DA6:DA12" si="32">AI6-CY6</f>
        <v>66.951000000000022</v>
      </c>
      <c r="DB6" s="216">
        <f t="shared" ref="DB6:DB62" si="33">C6-AH6</f>
        <v>0</v>
      </c>
    </row>
    <row r="7" spans="1:106" ht="18.95" customHeight="1" x14ac:dyDescent="0.55000000000000004">
      <c r="A7" s="206" t="s">
        <v>27</v>
      </c>
      <c r="B7" s="207" t="s">
        <v>28</v>
      </c>
      <c r="C7" s="208">
        <v>281.34399999999977</v>
      </c>
      <c r="D7" s="209">
        <f t="shared" si="1"/>
        <v>21.984000000000002</v>
      </c>
      <c r="E7" s="209">
        <f t="shared" si="2"/>
        <v>60.238000000000007</v>
      </c>
      <c r="F7" s="209">
        <f t="shared" si="3"/>
        <v>258.05099999999987</v>
      </c>
      <c r="G7" s="209">
        <f t="shared" si="4"/>
        <v>540.27399999999966</v>
      </c>
      <c r="H7" s="209">
        <f t="shared" si="5"/>
        <v>0</v>
      </c>
      <c r="I7" s="209">
        <f t="shared" si="6"/>
        <v>0</v>
      </c>
      <c r="J7" s="209">
        <f t="shared" si="7"/>
        <v>280.03499999999985</v>
      </c>
      <c r="K7" s="209">
        <f t="shared" si="7"/>
        <v>600.51199999999972</v>
      </c>
      <c r="L7" s="210">
        <f t="shared" si="8"/>
        <v>0</v>
      </c>
      <c r="M7" s="210">
        <f t="shared" si="9"/>
        <v>0</v>
      </c>
      <c r="N7" s="210">
        <f t="shared" si="10"/>
        <v>1.3089999999999999</v>
      </c>
      <c r="O7" s="210">
        <f t="shared" si="11"/>
        <v>2.6179999999999999</v>
      </c>
      <c r="P7" s="210">
        <f t="shared" si="12"/>
        <v>0</v>
      </c>
      <c r="Q7" s="210">
        <f t="shared" si="13"/>
        <v>0</v>
      </c>
      <c r="R7" s="210">
        <f t="shared" si="14"/>
        <v>1.3089999999999999</v>
      </c>
      <c r="S7" s="210">
        <f t="shared" si="14"/>
        <v>2.6179999999999999</v>
      </c>
      <c r="T7" s="211">
        <f t="shared" si="15"/>
        <v>0</v>
      </c>
      <c r="U7" s="211">
        <f t="shared" si="16"/>
        <v>0</v>
      </c>
      <c r="V7" s="211">
        <f t="shared" ref="V7:V21" si="34">AR7+AX7+BD7+BJ7+BP7+BV7+CB7+CH7</f>
        <v>0</v>
      </c>
      <c r="W7" s="211">
        <f t="shared" ref="W7:W21" si="35">AU7+BA7+BG7+BM7+BS7+BY7+CE7+CK7</f>
        <v>0</v>
      </c>
      <c r="X7" s="211">
        <f t="shared" si="19"/>
        <v>0</v>
      </c>
      <c r="Y7" s="211">
        <f t="shared" si="20"/>
        <v>0</v>
      </c>
      <c r="Z7" s="211">
        <f t="shared" si="21"/>
        <v>0</v>
      </c>
      <c r="AA7" s="211">
        <f t="shared" si="22"/>
        <v>0</v>
      </c>
      <c r="AB7" s="212">
        <f t="shared" si="23"/>
        <v>21.984000000000002</v>
      </c>
      <c r="AC7" s="212">
        <f t="shared" si="24"/>
        <v>60.238000000000007</v>
      </c>
      <c r="AD7" s="212">
        <f t="shared" si="25"/>
        <v>259.3599999999999</v>
      </c>
      <c r="AE7" s="212">
        <f t="shared" si="26"/>
        <v>542.89199999999971</v>
      </c>
      <c r="AF7" s="212">
        <f t="shared" si="27"/>
        <v>0</v>
      </c>
      <c r="AG7" s="212">
        <f t="shared" si="28"/>
        <v>0</v>
      </c>
      <c r="AH7" s="212">
        <f t="shared" si="29"/>
        <v>281.34399999999988</v>
      </c>
      <c r="AI7" s="212">
        <f t="shared" si="30"/>
        <v>603.12999999999977</v>
      </c>
      <c r="AJ7" s="217">
        <v>21.984000000000002</v>
      </c>
      <c r="AK7" s="206">
        <v>0</v>
      </c>
      <c r="AL7" s="206">
        <v>0</v>
      </c>
      <c r="AM7" s="208">
        <v>60.238000000000007</v>
      </c>
      <c r="AN7" s="206">
        <v>0</v>
      </c>
      <c r="AO7" s="206">
        <v>0</v>
      </c>
      <c r="AP7" s="206">
        <v>0</v>
      </c>
      <c r="AQ7" s="206">
        <v>0</v>
      </c>
      <c r="AR7" s="206">
        <v>0</v>
      </c>
      <c r="AS7" s="206">
        <v>0</v>
      </c>
      <c r="AT7" s="206">
        <v>0</v>
      </c>
      <c r="AU7" s="206">
        <v>0</v>
      </c>
      <c r="AV7" s="206">
        <v>0</v>
      </c>
      <c r="AW7" s="206">
        <v>0</v>
      </c>
      <c r="AX7" s="206">
        <v>0</v>
      </c>
      <c r="AY7" s="206">
        <v>0</v>
      </c>
      <c r="AZ7" s="206">
        <v>0</v>
      </c>
      <c r="BA7" s="206">
        <v>0</v>
      </c>
      <c r="BB7" s="206">
        <v>0</v>
      </c>
      <c r="BC7" s="206">
        <v>0</v>
      </c>
      <c r="BD7" s="206">
        <v>0</v>
      </c>
      <c r="BE7" s="206">
        <v>0</v>
      </c>
      <c r="BF7" s="206">
        <v>0</v>
      </c>
      <c r="BG7" s="206">
        <v>0</v>
      </c>
      <c r="BH7" s="206">
        <v>0</v>
      </c>
      <c r="BI7" s="206">
        <v>0</v>
      </c>
      <c r="BJ7" s="206">
        <v>0</v>
      </c>
      <c r="BK7" s="206">
        <v>0</v>
      </c>
      <c r="BL7" s="206">
        <v>0</v>
      </c>
      <c r="BM7" s="206">
        <v>0</v>
      </c>
      <c r="BN7" s="206">
        <v>0</v>
      </c>
      <c r="BO7" s="206">
        <v>0</v>
      </c>
      <c r="BP7" s="206">
        <v>0</v>
      </c>
      <c r="BQ7" s="206">
        <v>0</v>
      </c>
      <c r="BR7" s="206">
        <v>0</v>
      </c>
      <c r="BS7" s="206">
        <v>0</v>
      </c>
      <c r="BT7" s="206">
        <v>0</v>
      </c>
      <c r="BU7" s="206">
        <v>0</v>
      </c>
      <c r="BV7" s="206">
        <v>0</v>
      </c>
      <c r="BW7" s="206">
        <v>0</v>
      </c>
      <c r="BX7" s="206">
        <v>0</v>
      </c>
      <c r="BY7" s="206">
        <v>0</v>
      </c>
      <c r="BZ7" s="208">
        <v>258.05099999999987</v>
      </c>
      <c r="CA7" s="208">
        <v>1.3089999999999999</v>
      </c>
      <c r="CB7" s="206">
        <v>0</v>
      </c>
      <c r="CC7" s="208">
        <v>540.27399999999966</v>
      </c>
      <c r="CD7" s="208">
        <v>2.6179999999999999</v>
      </c>
      <c r="CE7" s="206">
        <v>0</v>
      </c>
      <c r="CF7" s="206">
        <v>0</v>
      </c>
      <c r="CG7" s="206">
        <v>0</v>
      </c>
      <c r="CH7" s="206">
        <v>0</v>
      </c>
      <c r="CI7" s="206">
        <v>0</v>
      </c>
      <c r="CJ7" s="206">
        <v>0</v>
      </c>
      <c r="CK7" s="206">
        <v>0</v>
      </c>
      <c r="CL7" s="206">
        <v>0</v>
      </c>
      <c r="CM7" s="206">
        <v>0</v>
      </c>
      <c r="CN7" s="206">
        <v>0</v>
      </c>
      <c r="CO7" s="206">
        <v>0</v>
      </c>
      <c r="CP7" s="206">
        <v>0</v>
      </c>
      <c r="CQ7" s="206">
        <v>0</v>
      </c>
      <c r="CR7" s="206">
        <v>0</v>
      </c>
      <c r="CS7" s="206">
        <v>0</v>
      </c>
      <c r="CT7" s="206">
        <v>0</v>
      </c>
      <c r="CU7" s="206">
        <v>0</v>
      </c>
      <c r="CV7" s="206">
        <v>0</v>
      </c>
      <c r="CW7" s="206">
        <v>0</v>
      </c>
      <c r="CX7" s="214">
        <v>281.34400000000005</v>
      </c>
      <c r="CY7" s="214">
        <v>595.84400000000005</v>
      </c>
      <c r="CZ7" s="215">
        <f t="shared" si="31"/>
        <v>0</v>
      </c>
      <c r="DA7" s="215">
        <f t="shared" si="32"/>
        <v>7.2859999999997171</v>
      </c>
      <c r="DB7" s="216">
        <f t="shared" si="33"/>
        <v>0</v>
      </c>
    </row>
    <row r="8" spans="1:106" ht="18.95" customHeight="1" x14ac:dyDescent="0.55000000000000004">
      <c r="A8" s="206" t="s">
        <v>29</v>
      </c>
      <c r="B8" s="207" t="s">
        <v>30</v>
      </c>
      <c r="C8" s="208">
        <v>445.7179999999999</v>
      </c>
      <c r="D8" s="209">
        <f t="shared" si="1"/>
        <v>2.7749999999999999</v>
      </c>
      <c r="E8" s="209">
        <f t="shared" si="2"/>
        <v>5.55</v>
      </c>
      <c r="F8" s="209">
        <f t="shared" si="3"/>
        <v>442.94299999999993</v>
      </c>
      <c r="G8" s="209">
        <f t="shared" si="4"/>
        <v>538.43100000000004</v>
      </c>
      <c r="H8" s="209">
        <f t="shared" si="5"/>
        <v>0</v>
      </c>
      <c r="I8" s="209">
        <f t="shared" si="6"/>
        <v>0</v>
      </c>
      <c r="J8" s="209">
        <f t="shared" si="7"/>
        <v>445.7179999999999</v>
      </c>
      <c r="K8" s="209">
        <f t="shared" si="7"/>
        <v>543.98099999999999</v>
      </c>
      <c r="L8" s="210">
        <f t="shared" si="8"/>
        <v>0</v>
      </c>
      <c r="M8" s="210">
        <f t="shared" si="9"/>
        <v>0</v>
      </c>
      <c r="N8" s="210">
        <f t="shared" si="10"/>
        <v>0</v>
      </c>
      <c r="O8" s="210">
        <f t="shared" si="11"/>
        <v>0</v>
      </c>
      <c r="P8" s="210">
        <f t="shared" si="12"/>
        <v>0</v>
      </c>
      <c r="Q8" s="210">
        <f t="shared" si="13"/>
        <v>0</v>
      </c>
      <c r="R8" s="210">
        <f t="shared" si="14"/>
        <v>0</v>
      </c>
      <c r="S8" s="210">
        <f t="shared" si="14"/>
        <v>0</v>
      </c>
      <c r="T8" s="211">
        <f t="shared" si="15"/>
        <v>0</v>
      </c>
      <c r="U8" s="211">
        <f t="shared" si="16"/>
        <v>0</v>
      </c>
      <c r="V8" s="211">
        <f t="shared" si="34"/>
        <v>0</v>
      </c>
      <c r="W8" s="211">
        <f t="shared" si="35"/>
        <v>0</v>
      </c>
      <c r="X8" s="211">
        <f t="shared" si="19"/>
        <v>0</v>
      </c>
      <c r="Y8" s="211">
        <f t="shared" si="20"/>
        <v>0</v>
      </c>
      <c r="Z8" s="211">
        <f t="shared" si="21"/>
        <v>0</v>
      </c>
      <c r="AA8" s="211">
        <f t="shared" si="22"/>
        <v>0</v>
      </c>
      <c r="AB8" s="212">
        <f t="shared" si="23"/>
        <v>2.7749999999999999</v>
      </c>
      <c r="AC8" s="212">
        <f t="shared" si="24"/>
        <v>5.55</v>
      </c>
      <c r="AD8" s="212">
        <f t="shared" si="25"/>
        <v>442.94299999999993</v>
      </c>
      <c r="AE8" s="212">
        <f t="shared" si="26"/>
        <v>538.43100000000004</v>
      </c>
      <c r="AF8" s="212">
        <f t="shared" si="27"/>
        <v>0</v>
      </c>
      <c r="AG8" s="212">
        <f t="shared" si="28"/>
        <v>0</v>
      </c>
      <c r="AH8" s="212">
        <f t="shared" si="29"/>
        <v>445.7179999999999</v>
      </c>
      <c r="AI8" s="212">
        <f t="shared" si="30"/>
        <v>543.98099999999999</v>
      </c>
      <c r="AJ8" s="217">
        <v>2.7749999999999999</v>
      </c>
      <c r="AK8" s="206">
        <v>0</v>
      </c>
      <c r="AL8" s="206">
        <v>0</v>
      </c>
      <c r="AM8" s="208">
        <v>5.55</v>
      </c>
      <c r="AN8" s="206">
        <v>0</v>
      </c>
      <c r="AO8" s="206">
        <v>0</v>
      </c>
      <c r="AP8" s="206">
        <v>0</v>
      </c>
      <c r="AQ8" s="206">
        <v>0</v>
      </c>
      <c r="AR8" s="206">
        <v>0</v>
      </c>
      <c r="AS8" s="206">
        <v>0</v>
      </c>
      <c r="AT8" s="206">
        <v>0</v>
      </c>
      <c r="AU8" s="206">
        <v>0</v>
      </c>
      <c r="AV8" s="206">
        <v>0</v>
      </c>
      <c r="AW8" s="206">
        <v>0</v>
      </c>
      <c r="AX8" s="206">
        <v>0</v>
      </c>
      <c r="AY8" s="206">
        <v>0</v>
      </c>
      <c r="AZ8" s="206">
        <v>0</v>
      </c>
      <c r="BA8" s="206">
        <v>0</v>
      </c>
      <c r="BB8" s="208">
        <v>14.180999999999999</v>
      </c>
      <c r="BC8" s="206">
        <v>0</v>
      </c>
      <c r="BD8" s="206">
        <v>0</v>
      </c>
      <c r="BE8" s="208">
        <v>14.180999999999999</v>
      </c>
      <c r="BF8" s="206">
        <v>0</v>
      </c>
      <c r="BG8" s="206">
        <v>0</v>
      </c>
      <c r="BH8" s="206">
        <v>0</v>
      </c>
      <c r="BI8" s="206">
        <v>0</v>
      </c>
      <c r="BJ8" s="206">
        <v>0</v>
      </c>
      <c r="BK8" s="206">
        <v>0</v>
      </c>
      <c r="BL8" s="206">
        <v>0</v>
      </c>
      <c r="BM8" s="206">
        <v>0</v>
      </c>
      <c r="BN8" s="206">
        <v>0</v>
      </c>
      <c r="BO8" s="206">
        <v>0</v>
      </c>
      <c r="BP8" s="206">
        <v>0</v>
      </c>
      <c r="BQ8" s="206">
        <v>0</v>
      </c>
      <c r="BR8" s="206">
        <v>0</v>
      </c>
      <c r="BS8" s="206">
        <v>0</v>
      </c>
      <c r="BT8" s="206">
        <v>0</v>
      </c>
      <c r="BU8" s="206">
        <v>0</v>
      </c>
      <c r="BV8" s="206">
        <v>0</v>
      </c>
      <c r="BW8" s="206">
        <v>0</v>
      </c>
      <c r="BX8" s="206">
        <v>0</v>
      </c>
      <c r="BY8" s="206">
        <v>0</v>
      </c>
      <c r="BZ8" s="208">
        <v>428.76199999999994</v>
      </c>
      <c r="CA8" s="206">
        <v>0</v>
      </c>
      <c r="CB8" s="206">
        <v>0</v>
      </c>
      <c r="CC8" s="208">
        <v>524.25</v>
      </c>
      <c r="CD8" s="206">
        <v>0</v>
      </c>
      <c r="CE8" s="206">
        <v>0</v>
      </c>
      <c r="CF8" s="206">
        <v>0</v>
      </c>
      <c r="CG8" s="206">
        <v>0</v>
      </c>
      <c r="CH8" s="206">
        <v>0</v>
      </c>
      <c r="CI8" s="206">
        <v>0</v>
      </c>
      <c r="CJ8" s="206">
        <v>0</v>
      </c>
      <c r="CK8" s="206">
        <v>0</v>
      </c>
      <c r="CL8" s="206">
        <v>0</v>
      </c>
      <c r="CM8" s="206">
        <v>0</v>
      </c>
      <c r="CN8" s="206">
        <v>0</v>
      </c>
      <c r="CO8" s="206">
        <v>0</v>
      </c>
      <c r="CP8" s="206">
        <v>0</v>
      </c>
      <c r="CQ8" s="206">
        <v>0</v>
      </c>
      <c r="CR8" s="206">
        <v>0</v>
      </c>
      <c r="CS8" s="206">
        <v>0</v>
      </c>
      <c r="CT8" s="206">
        <v>0</v>
      </c>
      <c r="CU8" s="206">
        <v>0</v>
      </c>
      <c r="CV8" s="206">
        <v>0</v>
      </c>
      <c r="CW8" s="206">
        <v>0</v>
      </c>
      <c r="CX8" s="214">
        <v>445.71799999999985</v>
      </c>
      <c r="CY8" s="214">
        <v>543.26099999999985</v>
      </c>
      <c r="CZ8" s="215">
        <f t="shared" si="31"/>
        <v>0</v>
      </c>
      <c r="DA8" s="215">
        <f t="shared" si="32"/>
        <v>0.72000000000014097</v>
      </c>
      <c r="DB8" s="216">
        <f t="shared" si="33"/>
        <v>0</v>
      </c>
    </row>
    <row r="9" spans="1:106" ht="18.95" customHeight="1" x14ac:dyDescent="0.55000000000000004">
      <c r="A9" s="206" t="s">
        <v>31</v>
      </c>
      <c r="B9" s="207" t="s">
        <v>32</v>
      </c>
      <c r="C9" s="208">
        <v>342.83199999999829</v>
      </c>
      <c r="D9" s="209">
        <f t="shared" si="1"/>
        <v>6.3400000000000007</v>
      </c>
      <c r="E9" s="209">
        <f t="shared" si="2"/>
        <v>14.455000000000004</v>
      </c>
      <c r="F9" s="209">
        <f t="shared" si="3"/>
        <v>336.49199999999831</v>
      </c>
      <c r="G9" s="209">
        <f t="shared" si="4"/>
        <v>493.36799999999789</v>
      </c>
      <c r="H9" s="209">
        <f t="shared" si="5"/>
        <v>0</v>
      </c>
      <c r="I9" s="209">
        <f t="shared" si="6"/>
        <v>0</v>
      </c>
      <c r="J9" s="209">
        <f t="shared" si="7"/>
        <v>342.83199999999829</v>
      </c>
      <c r="K9" s="209">
        <f t="shared" si="7"/>
        <v>507.82299999999788</v>
      </c>
      <c r="L9" s="210">
        <f t="shared" si="8"/>
        <v>0</v>
      </c>
      <c r="M9" s="210">
        <f t="shared" si="9"/>
        <v>0</v>
      </c>
      <c r="N9" s="210">
        <f t="shared" si="10"/>
        <v>0</v>
      </c>
      <c r="O9" s="210">
        <f t="shared" si="11"/>
        <v>0</v>
      </c>
      <c r="P9" s="210">
        <f t="shared" si="12"/>
        <v>0</v>
      </c>
      <c r="Q9" s="210">
        <f t="shared" si="13"/>
        <v>0</v>
      </c>
      <c r="R9" s="210">
        <f t="shared" si="14"/>
        <v>0</v>
      </c>
      <c r="S9" s="210">
        <f t="shared" si="14"/>
        <v>0</v>
      </c>
      <c r="T9" s="211">
        <f t="shared" si="15"/>
        <v>0</v>
      </c>
      <c r="U9" s="211">
        <f t="shared" si="16"/>
        <v>0</v>
      </c>
      <c r="V9" s="211">
        <f t="shared" si="34"/>
        <v>0</v>
      </c>
      <c r="W9" s="211">
        <f t="shared" si="35"/>
        <v>0</v>
      </c>
      <c r="X9" s="211">
        <f t="shared" si="19"/>
        <v>0</v>
      </c>
      <c r="Y9" s="211">
        <f t="shared" si="20"/>
        <v>0</v>
      </c>
      <c r="Z9" s="211">
        <f t="shared" si="21"/>
        <v>0</v>
      </c>
      <c r="AA9" s="211">
        <f t="shared" si="22"/>
        <v>0</v>
      </c>
      <c r="AB9" s="212">
        <f t="shared" si="23"/>
        <v>6.3400000000000007</v>
      </c>
      <c r="AC9" s="212">
        <f t="shared" si="24"/>
        <v>14.455000000000004</v>
      </c>
      <c r="AD9" s="212">
        <f t="shared" si="25"/>
        <v>336.49199999999831</v>
      </c>
      <c r="AE9" s="212">
        <f t="shared" si="26"/>
        <v>493.36799999999789</v>
      </c>
      <c r="AF9" s="212">
        <f t="shared" si="27"/>
        <v>0</v>
      </c>
      <c r="AG9" s="212">
        <f t="shared" si="28"/>
        <v>0</v>
      </c>
      <c r="AH9" s="212">
        <f t="shared" si="29"/>
        <v>342.83199999999829</v>
      </c>
      <c r="AI9" s="212">
        <f t="shared" si="30"/>
        <v>507.82299999999788</v>
      </c>
      <c r="AJ9" s="217">
        <v>6.3400000000000007</v>
      </c>
      <c r="AK9" s="206">
        <v>0</v>
      </c>
      <c r="AL9" s="206">
        <v>0</v>
      </c>
      <c r="AM9" s="208">
        <v>14.455000000000004</v>
      </c>
      <c r="AN9" s="206">
        <v>0</v>
      </c>
      <c r="AO9" s="206">
        <v>0</v>
      </c>
      <c r="AP9" s="206">
        <v>0</v>
      </c>
      <c r="AQ9" s="206">
        <v>0</v>
      </c>
      <c r="AR9" s="206">
        <v>0</v>
      </c>
      <c r="AS9" s="206">
        <v>0</v>
      </c>
      <c r="AT9" s="206">
        <v>0</v>
      </c>
      <c r="AU9" s="206">
        <v>0</v>
      </c>
      <c r="AV9" s="206">
        <v>0</v>
      </c>
      <c r="AW9" s="206">
        <v>0</v>
      </c>
      <c r="AX9" s="206">
        <v>0</v>
      </c>
      <c r="AY9" s="206">
        <v>0</v>
      </c>
      <c r="AZ9" s="206">
        <v>0</v>
      </c>
      <c r="BA9" s="206">
        <v>0</v>
      </c>
      <c r="BB9" s="206">
        <v>0</v>
      </c>
      <c r="BC9" s="206">
        <v>0</v>
      </c>
      <c r="BD9" s="206">
        <v>0</v>
      </c>
      <c r="BE9" s="206">
        <v>0</v>
      </c>
      <c r="BF9" s="206">
        <v>0</v>
      </c>
      <c r="BG9" s="206">
        <v>0</v>
      </c>
      <c r="BH9" s="208">
        <v>0.22600000000000001</v>
      </c>
      <c r="BI9" s="206">
        <v>0</v>
      </c>
      <c r="BJ9" s="206">
        <v>0</v>
      </c>
      <c r="BK9" s="208">
        <v>0.22600000000000001</v>
      </c>
      <c r="BL9" s="206">
        <v>0</v>
      </c>
      <c r="BM9" s="206">
        <v>0</v>
      </c>
      <c r="BN9" s="206">
        <v>0</v>
      </c>
      <c r="BO9" s="206">
        <v>0</v>
      </c>
      <c r="BP9" s="206">
        <v>0</v>
      </c>
      <c r="BQ9" s="206">
        <v>0</v>
      </c>
      <c r="BR9" s="206">
        <v>0</v>
      </c>
      <c r="BS9" s="206">
        <v>0</v>
      </c>
      <c r="BT9" s="206">
        <v>0</v>
      </c>
      <c r="BU9" s="206">
        <v>0</v>
      </c>
      <c r="BV9" s="206">
        <v>0</v>
      </c>
      <c r="BW9" s="206">
        <v>0</v>
      </c>
      <c r="BX9" s="206">
        <v>0</v>
      </c>
      <c r="BY9" s="206">
        <v>0</v>
      </c>
      <c r="BZ9" s="208">
        <v>336.26599999999831</v>
      </c>
      <c r="CA9" s="206">
        <v>0</v>
      </c>
      <c r="CB9" s="206">
        <v>0</v>
      </c>
      <c r="CC9" s="208">
        <v>493.14199999999789</v>
      </c>
      <c r="CD9" s="206">
        <v>0</v>
      </c>
      <c r="CE9" s="206">
        <v>0</v>
      </c>
      <c r="CF9" s="206">
        <v>0</v>
      </c>
      <c r="CG9" s="206">
        <v>0</v>
      </c>
      <c r="CH9" s="206">
        <v>0</v>
      </c>
      <c r="CI9" s="206">
        <v>0</v>
      </c>
      <c r="CJ9" s="206">
        <v>0</v>
      </c>
      <c r="CK9" s="206">
        <v>0</v>
      </c>
      <c r="CL9" s="206">
        <v>0</v>
      </c>
      <c r="CM9" s="206">
        <v>0</v>
      </c>
      <c r="CN9" s="206">
        <v>0</v>
      </c>
      <c r="CO9" s="206">
        <v>0</v>
      </c>
      <c r="CP9" s="206">
        <v>0</v>
      </c>
      <c r="CQ9" s="206">
        <v>0</v>
      </c>
      <c r="CR9" s="206">
        <v>0</v>
      </c>
      <c r="CS9" s="206">
        <v>0</v>
      </c>
      <c r="CT9" s="206">
        <v>0</v>
      </c>
      <c r="CU9" s="206">
        <v>0</v>
      </c>
      <c r="CV9" s="206">
        <v>0</v>
      </c>
      <c r="CW9" s="206">
        <v>0</v>
      </c>
      <c r="CX9" s="214">
        <v>342.83199999999988</v>
      </c>
      <c r="CY9" s="214">
        <v>500.59049999999968</v>
      </c>
      <c r="CZ9" s="215">
        <f t="shared" si="31"/>
        <v>-1.5916157281026244E-12</v>
      </c>
      <c r="DA9" s="215">
        <f t="shared" si="32"/>
        <v>7.2324999999981969</v>
      </c>
      <c r="DB9" s="216">
        <f t="shared" si="33"/>
        <v>0</v>
      </c>
    </row>
    <row r="10" spans="1:106" ht="18.95" customHeight="1" x14ac:dyDescent="0.55000000000000004">
      <c r="A10" s="206" t="s">
        <v>33</v>
      </c>
      <c r="B10" s="207" t="s">
        <v>34</v>
      </c>
      <c r="C10" s="208">
        <v>421.98899999999981</v>
      </c>
      <c r="D10" s="209">
        <f t="shared" si="1"/>
        <v>1.4259999999999999</v>
      </c>
      <c r="E10" s="209">
        <f t="shared" si="2"/>
        <v>2.8519999999999999</v>
      </c>
      <c r="F10" s="209">
        <f t="shared" si="3"/>
        <v>373.92400000000004</v>
      </c>
      <c r="G10" s="209">
        <f t="shared" si="4"/>
        <v>487.27800000000019</v>
      </c>
      <c r="H10" s="209">
        <f t="shared" si="5"/>
        <v>0</v>
      </c>
      <c r="I10" s="209">
        <f t="shared" si="6"/>
        <v>0</v>
      </c>
      <c r="J10" s="209">
        <f t="shared" si="7"/>
        <v>375.35</v>
      </c>
      <c r="K10" s="209">
        <f t="shared" si="7"/>
        <v>490.13000000000017</v>
      </c>
      <c r="L10" s="210">
        <f t="shared" si="8"/>
        <v>0.98000000000000009</v>
      </c>
      <c r="M10" s="210">
        <f t="shared" si="9"/>
        <v>1.9600000000000002</v>
      </c>
      <c r="N10" s="210">
        <f t="shared" si="10"/>
        <v>45.659000000000006</v>
      </c>
      <c r="O10" s="210">
        <f t="shared" si="11"/>
        <v>91.463000000000008</v>
      </c>
      <c r="P10" s="210">
        <f t="shared" si="12"/>
        <v>0</v>
      </c>
      <c r="Q10" s="210">
        <f t="shared" si="13"/>
        <v>0</v>
      </c>
      <c r="R10" s="210">
        <f t="shared" si="14"/>
        <v>46.639000000000003</v>
      </c>
      <c r="S10" s="210">
        <f t="shared" si="14"/>
        <v>93.423000000000002</v>
      </c>
      <c r="T10" s="211">
        <f t="shared" si="15"/>
        <v>0</v>
      </c>
      <c r="U10" s="211">
        <f t="shared" si="16"/>
        <v>0</v>
      </c>
      <c r="V10" s="211">
        <f t="shared" si="34"/>
        <v>0</v>
      </c>
      <c r="W10" s="211">
        <f t="shared" si="35"/>
        <v>0</v>
      </c>
      <c r="X10" s="211">
        <f t="shared" si="19"/>
        <v>0</v>
      </c>
      <c r="Y10" s="211">
        <f t="shared" si="20"/>
        <v>0</v>
      </c>
      <c r="Z10" s="211">
        <f t="shared" si="21"/>
        <v>0</v>
      </c>
      <c r="AA10" s="211">
        <f t="shared" si="22"/>
        <v>0</v>
      </c>
      <c r="AB10" s="212">
        <f t="shared" si="23"/>
        <v>2.4060000000000001</v>
      </c>
      <c r="AC10" s="212">
        <f t="shared" si="24"/>
        <v>4.8120000000000003</v>
      </c>
      <c r="AD10" s="212">
        <f t="shared" si="25"/>
        <v>419.58300000000003</v>
      </c>
      <c r="AE10" s="212">
        <f t="shared" si="26"/>
        <v>578.74100000000021</v>
      </c>
      <c r="AF10" s="212">
        <f t="shared" si="27"/>
        <v>0</v>
      </c>
      <c r="AG10" s="212">
        <f t="shared" si="28"/>
        <v>0</v>
      </c>
      <c r="AH10" s="212">
        <f t="shared" si="29"/>
        <v>421.98900000000003</v>
      </c>
      <c r="AI10" s="212">
        <f t="shared" si="30"/>
        <v>583.55300000000022</v>
      </c>
      <c r="AJ10" s="217">
        <v>1.4259999999999999</v>
      </c>
      <c r="AK10" s="208">
        <v>0.98000000000000009</v>
      </c>
      <c r="AL10" s="206">
        <v>0</v>
      </c>
      <c r="AM10" s="208">
        <v>2.8519999999999999</v>
      </c>
      <c r="AN10" s="208">
        <v>1.9600000000000002</v>
      </c>
      <c r="AO10" s="206">
        <v>0</v>
      </c>
      <c r="AP10" s="206">
        <v>0</v>
      </c>
      <c r="AQ10" s="206">
        <v>0</v>
      </c>
      <c r="AR10" s="206">
        <v>0</v>
      </c>
      <c r="AS10" s="206">
        <v>0</v>
      </c>
      <c r="AT10" s="206">
        <v>0</v>
      </c>
      <c r="AU10" s="206">
        <v>0</v>
      </c>
      <c r="AV10" s="206">
        <v>0</v>
      </c>
      <c r="AW10" s="206">
        <v>0</v>
      </c>
      <c r="AX10" s="206">
        <v>0</v>
      </c>
      <c r="AY10" s="206">
        <v>0</v>
      </c>
      <c r="AZ10" s="206">
        <v>0</v>
      </c>
      <c r="BA10" s="206">
        <v>0</v>
      </c>
      <c r="BB10" s="208">
        <v>38.504000000000005</v>
      </c>
      <c r="BC10" s="206">
        <v>0</v>
      </c>
      <c r="BD10" s="206">
        <v>0</v>
      </c>
      <c r="BE10" s="208">
        <v>38.504000000000005</v>
      </c>
      <c r="BF10" s="206">
        <v>0</v>
      </c>
      <c r="BG10" s="206">
        <v>0</v>
      </c>
      <c r="BH10" s="208">
        <v>0.95799999999999996</v>
      </c>
      <c r="BI10" s="206">
        <v>0</v>
      </c>
      <c r="BJ10" s="206">
        <v>0</v>
      </c>
      <c r="BK10" s="208">
        <v>0.95799999999999996</v>
      </c>
      <c r="BL10" s="206">
        <v>0</v>
      </c>
      <c r="BM10" s="206">
        <v>0</v>
      </c>
      <c r="BN10" s="208">
        <v>6.3740000000000006</v>
      </c>
      <c r="BO10" s="206">
        <v>0</v>
      </c>
      <c r="BP10" s="206">
        <v>0</v>
      </c>
      <c r="BQ10" s="208">
        <v>6.3740000000000006</v>
      </c>
      <c r="BR10" s="206">
        <v>0</v>
      </c>
      <c r="BS10" s="206">
        <v>0</v>
      </c>
      <c r="BT10" s="206">
        <v>0</v>
      </c>
      <c r="BU10" s="206">
        <v>0</v>
      </c>
      <c r="BV10" s="206">
        <v>0</v>
      </c>
      <c r="BW10" s="206">
        <v>0</v>
      </c>
      <c r="BX10" s="206">
        <v>0</v>
      </c>
      <c r="BY10" s="206">
        <v>0</v>
      </c>
      <c r="BZ10" s="208">
        <v>328.08800000000002</v>
      </c>
      <c r="CA10" s="208">
        <v>45.659000000000006</v>
      </c>
      <c r="CB10" s="206">
        <v>0</v>
      </c>
      <c r="CC10" s="208">
        <v>441.44200000000018</v>
      </c>
      <c r="CD10" s="208">
        <v>91.463000000000008</v>
      </c>
      <c r="CE10" s="206">
        <v>0</v>
      </c>
      <c r="CF10" s="206">
        <v>0</v>
      </c>
      <c r="CG10" s="206">
        <v>0</v>
      </c>
      <c r="CH10" s="206">
        <v>0</v>
      </c>
      <c r="CI10" s="206">
        <v>0</v>
      </c>
      <c r="CJ10" s="206">
        <v>0</v>
      </c>
      <c r="CK10" s="206">
        <v>0</v>
      </c>
      <c r="CL10" s="206">
        <v>0</v>
      </c>
      <c r="CM10" s="206">
        <v>0</v>
      </c>
      <c r="CN10" s="206">
        <v>0</v>
      </c>
      <c r="CO10" s="206">
        <v>0</v>
      </c>
      <c r="CP10" s="206">
        <v>0</v>
      </c>
      <c r="CQ10" s="206">
        <v>0</v>
      </c>
      <c r="CR10" s="206">
        <v>0</v>
      </c>
      <c r="CS10" s="206">
        <v>0</v>
      </c>
      <c r="CT10" s="206">
        <v>0</v>
      </c>
      <c r="CU10" s="206">
        <v>0</v>
      </c>
      <c r="CV10" s="206">
        <v>0</v>
      </c>
      <c r="CW10" s="206">
        <v>0</v>
      </c>
      <c r="CX10" s="214">
        <v>421.98899999999992</v>
      </c>
      <c r="CY10" s="214">
        <v>578.92999999999984</v>
      </c>
      <c r="CZ10" s="215">
        <f t="shared" si="31"/>
        <v>0</v>
      </c>
      <c r="DA10" s="215">
        <f t="shared" si="32"/>
        <v>4.6230000000003884</v>
      </c>
      <c r="DB10" s="216">
        <f t="shared" si="33"/>
        <v>0</v>
      </c>
    </row>
    <row r="11" spans="1:106" ht="18.95" customHeight="1" x14ac:dyDescent="0.55000000000000004">
      <c r="A11" s="206" t="s">
        <v>35</v>
      </c>
      <c r="B11" s="207" t="s">
        <v>36</v>
      </c>
      <c r="C11" s="208">
        <v>672.10800000000017</v>
      </c>
      <c r="D11" s="209">
        <f t="shared" si="1"/>
        <v>3.2050000000000001</v>
      </c>
      <c r="E11" s="209">
        <f t="shared" si="2"/>
        <v>6.41</v>
      </c>
      <c r="F11" s="209">
        <f t="shared" si="3"/>
        <v>645.11500000000035</v>
      </c>
      <c r="G11" s="209">
        <f t="shared" si="4"/>
        <v>809.8050000000004</v>
      </c>
      <c r="H11" s="209">
        <f t="shared" si="5"/>
        <v>0</v>
      </c>
      <c r="I11" s="209">
        <f t="shared" si="6"/>
        <v>0</v>
      </c>
      <c r="J11" s="209">
        <f t="shared" si="7"/>
        <v>648.32000000000039</v>
      </c>
      <c r="K11" s="209">
        <f t="shared" si="7"/>
        <v>816.21500000000037</v>
      </c>
      <c r="L11" s="210">
        <f t="shared" si="8"/>
        <v>0</v>
      </c>
      <c r="M11" s="210">
        <f t="shared" si="9"/>
        <v>0</v>
      </c>
      <c r="N11" s="210">
        <f t="shared" si="10"/>
        <v>23.788</v>
      </c>
      <c r="O11" s="210">
        <f t="shared" si="11"/>
        <v>24.643000000000001</v>
      </c>
      <c r="P11" s="210">
        <f t="shared" si="12"/>
        <v>0</v>
      </c>
      <c r="Q11" s="210">
        <f t="shared" si="13"/>
        <v>0</v>
      </c>
      <c r="R11" s="210">
        <f t="shared" si="14"/>
        <v>23.788</v>
      </c>
      <c r="S11" s="210">
        <f t="shared" si="14"/>
        <v>24.643000000000001</v>
      </c>
      <c r="T11" s="211">
        <f t="shared" si="15"/>
        <v>0</v>
      </c>
      <c r="U11" s="211">
        <f t="shared" si="16"/>
        <v>0</v>
      </c>
      <c r="V11" s="211">
        <f t="shared" si="34"/>
        <v>0</v>
      </c>
      <c r="W11" s="211">
        <f t="shared" si="35"/>
        <v>0</v>
      </c>
      <c r="X11" s="211">
        <f t="shared" si="19"/>
        <v>0</v>
      </c>
      <c r="Y11" s="211">
        <f t="shared" si="20"/>
        <v>0</v>
      </c>
      <c r="Z11" s="211">
        <f t="shared" si="21"/>
        <v>0</v>
      </c>
      <c r="AA11" s="211">
        <f t="shared" si="22"/>
        <v>0</v>
      </c>
      <c r="AB11" s="212">
        <f t="shared" si="23"/>
        <v>3.2050000000000001</v>
      </c>
      <c r="AC11" s="212">
        <f t="shared" si="24"/>
        <v>6.41</v>
      </c>
      <c r="AD11" s="212">
        <f t="shared" si="25"/>
        <v>668.90300000000036</v>
      </c>
      <c r="AE11" s="212">
        <f t="shared" si="26"/>
        <v>834.44800000000043</v>
      </c>
      <c r="AF11" s="212">
        <f t="shared" si="27"/>
        <v>0</v>
      </c>
      <c r="AG11" s="212">
        <f t="shared" si="28"/>
        <v>0</v>
      </c>
      <c r="AH11" s="212">
        <f t="shared" si="29"/>
        <v>672.1080000000004</v>
      </c>
      <c r="AI11" s="212">
        <f t="shared" si="30"/>
        <v>840.8580000000004</v>
      </c>
      <c r="AJ11" s="217">
        <v>3.2050000000000001</v>
      </c>
      <c r="AK11" s="206">
        <v>0</v>
      </c>
      <c r="AL11" s="206">
        <v>0</v>
      </c>
      <c r="AM11" s="208">
        <v>6.41</v>
      </c>
      <c r="AN11" s="206">
        <v>0</v>
      </c>
      <c r="AO11" s="206">
        <v>0</v>
      </c>
      <c r="AP11" s="206">
        <v>0</v>
      </c>
      <c r="AQ11" s="206">
        <v>0</v>
      </c>
      <c r="AR11" s="206">
        <v>0</v>
      </c>
      <c r="AS11" s="206">
        <v>0</v>
      </c>
      <c r="AT11" s="206">
        <v>0</v>
      </c>
      <c r="AU11" s="206">
        <v>0</v>
      </c>
      <c r="AV11" s="206">
        <v>0</v>
      </c>
      <c r="AW11" s="206">
        <v>0</v>
      </c>
      <c r="AX11" s="206">
        <v>0</v>
      </c>
      <c r="AY11" s="206">
        <v>0</v>
      </c>
      <c r="AZ11" s="206">
        <v>0</v>
      </c>
      <c r="BA11" s="206">
        <v>0</v>
      </c>
      <c r="BB11" s="208">
        <v>7.2620000000000005</v>
      </c>
      <c r="BC11" s="206">
        <v>0</v>
      </c>
      <c r="BD11" s="206">
        <v>0</v>
      </c>
      <c r="BE11" s="208">
        <v>7.2620000000000005</v>
      </c>
      <c r="BF11" s="206">
        <v>0</v>
      </c>
      <c r="BG11" s="206">
        <v>0</v>
      </c>
      <c r="BH11" s="208">
        <v>4.3239999999999998</v>
      </c>
      <c r="BI11" s="206">
        <v>0</v>
      </c>
      <c r="BJ11" s="206">
        <v>0</v>
      </c>
      <c r="BK11" s="208">
        <v>4.3239999999999998</v>
      </c>
      <c r="BL11" s="206">
        <v>0</v>
      </c>
      <c r="BM11" s="206">
        <v>0</v>
      </c>
      <c r="BN11" s="206">
        <v>0</v>
      </c>
      <c r="BO11" s="206">
        <v>0</v>
      </c>
      <c r="BP11" s="206">
        <v>0</v>
      </c>
      <c r="BQ11" s="206">
        <v>0</v>
      </c>
      <c r="BR11" s="206">
        <v>0</v>
      </c>
      <c r="BS11" s="206">
        <v>0</v>
      </c>
      <c r="BT11" s="206">
        <v>0</v>
      </c>
      <c r="BU11" s="206">
        <v>0</v>
      </c>
      <c r="BV11" s="206">
        <v>0</v>
      </c>
      <c r="BW11" s="206">
        <v>0</v>
      </c>
      <c r="BX11" s="206">
        <v>0</v>
      </c>
      <c r="BY11" s="206">
        <v>0</v>
      </c>
      <c r="BZ11" s="208">
        <v>633.52900000000034</v>
      </c>
      <c r="CA11" s="208">
        <v>23.788</v>
      </c>
      <c r="CB11" s="206">
        <v>0</v>
      </c>
      <c r="CC11" s="208">
        <v>798.21900000000039</v>
      </c>
      <c r="CD11" s="208">
        <v>24.643000000000001</v>
      </c>
      <c r="CE11" s="206">
        <v>0</v>
      </c>
      <c r="CF11" s="206">
        <v>0</v>
      </c>
      <c r="CG11" s="206">
        <v>0</v>
      </c>
      <c r="CH11" s="206">
        <v>0</v>
      </c>
      <c r="CI11" s="206">
        <v>0</v>
      </c>
      <c r="CJ11" s="206">
        <v>0</v>
      </c>
      <c r="CK11" s="206">
        <v>0</v>
      </c>
      <c r="CL11" s="206">
        <v>0</v>
      </c>
      <c r="CM11" s="206">
        <v>0</v>
      </c>
      <c r="CN11" s="206">
        <v>0</v>
      </c>
      <c r="CO11" s="206">
        <v>0</v>
      </c>
      <c r="CP11" s="206">
        <v>0</v>
      </c>
      <c r="CQ11" s="206">
        <v>0</v>
      </c>
      <c r="CR11" s="206">
        <v>0</v>
      </c>
      <c r="CS11" s="206">
        <v>0</v>
      </c>
      <c r="CT11" s="206">
        <v>0</v>
      </c>
      <c r="CU11" s="206">
        <v>0</v>
      </c>
      <c r="CV11" s="206">
        <v>0</v>
      </c>
      <c r="CW11" s="206">
        <v>0</v>
      </c>
      <c r="CX11" s="214">
        <v>672.10800000000017</v>
      </c>
      <c r="CY11" s="214">
        <v>839.61700000000042</v>
      </c>
      <c r="CZ11" s="215">
        <f t="shared" si="31"/>
        <v>0</v>
      </c>
      <c r="DA11" s="215">
        <f t="shared" si="32"/>
        <v>1.2409999999999854</v>
      </c>
      <c r="DB11" s="216">
        <f t="shared" si="33"/>
        <v>0</v>
      </c>
    </row>
    <row r="12" spans="1:106" ht="18.95" customHeight="1" x14ac:dyDescent="0.55000000000000004">
      <c r="A12" s="206" t="s">
        <v>37</v>
      </c>
      <c r="B12" s="207" t="s">
        <v>38</v>
      </c>
      <c r="C12" s="208">
        <v>324.13700000000006</v>
      </c>
      <c r="D12" s="209">
        <f t="shared" si="1"/>
        <v>4.2799999999999994</v>
      </c>
      <c r="E12" s="209">
        <f t="shared" si="2"/>
        <v>8.5599999999999987</v>
      </c>
      <c r="F12" s="209">
        <f t="shared" si="3"/>
        <v>283.62700000000012</v>
      </c>
      <c r="G12" s="209">
        <f t="shared" si="4"/>
        <v>434.52899999999983</v>
      </c>
      <c r="H12" s="209">
        <f t="shared" si="5"/>
        <v>0</v>
      </c>
      <c r="I12" s="209">
        <f t="shared" si="6"/>
        <v>0</v>
      </c>
      <c r="J12" s="209">
        <f t="shared" si="7"/>
        <v>287.9070000000001</v>
      </c>
      <c r="K12" s="209">
        <f t="shared" si="7"/>
        <v>443.08899999999983</v>
      </c>
      <c r="L12" s="210">
        <f t="shared" si="8"/>
        <v>0</v>
      </c>
      <c r="M12" s="210">
        <f t="shared" si="9"/>
        <v>0</v>
      </c>
      <c r="N12" s="210">
        <f t="shared" si="10"/>
        <v>36.229999999999997</v>
      </c>
      <c r="O12" s="210">
        <f t="shared" si="11"/>
        <v>37.781000000000006</v>
      </c>
      <c r="P12" s="210">
        <f t="shared" si="12"/>
        <v>0</v>
      </c>
      <c r="Q12" s="210">
        <f t="shared" si="13"/>
        <v>0</v>
      </c>
      <c r="R12" s="210">
        <f t="shared" si="14"/>
        <v>36.229999999999997</v>
      </c>
      <c r="S12" s="210">
        <f t="shared" si="14"/>
        <v>37.781000000000006</v>
      </c>
      <c r="T12" s="211">
        <f t="shared" si="15"/>
        <v>0</v>
      </c>
      <c r="U12" s="211">
        <f t="shared" si="16"/>
        <v>0</v>
      </c>
      <c r="V12" s="211">
        <f t="shared" si="34"/>
        <v>0</v>
      </c>
      <c r="W12" s="211">
        <f t="shared" si="35"/>
        <v>0</v>
      </c>
      <c r="X12" s="211">
        <f t="shared" si="19"/>
        <v>0</v>
      </c>
      <c r="Y12" s="211">
        <f t="shared" si="20"/>
        <v>0</v>
      </c>
      <c r="Z12" s="211">
        <f t="shared" si="21"/>
        <v>0</v>
      </c>
      <c r="AA12" s="211">
        <f t="shared" si="22"/>
        <v>0</v>
      </c>
      <c r="AB12" s="212">
        <f t="shared" si="23"/>
        <v>4.2799999999999994</v>
      </c>
      <c r="AC12" s="212">
        <f t="shared" si="24"/>
        <v>8.5599999999999987</v>
      </c>
      <c r="AD12" s="212">
        <f t="shared" si="25"/>
        <v>319.85700000000014</v>
      </c>
      <c r="AE12" s="212">
        <f t="shared" si="26"/>
        <v>472.30999999999983</v>
      </c>
      <c r="AF12" s="212">
        <f t="shared" si="27"/>
        <v>0</v>
      </c>
      <c r="AG12" s="212">
        <f t="shared" si="28"/>
        <v>0</v>
      </c>
      <c r="AH12" s="212">
        <f t="shared" si="29"/>
        <v>324.13700000000011</v>
      </c>
      <c r="AI12" s="212">
        <f t="shared" si="30"/>
        <v>480.86999999999983</v>
      </c>
      <c r="AJ12" s="217">
        <v>4.2799999999999994</v>
      </c>
      <c r="AK12" s="206">
        <v>0</v>
      </c>
      <c r="AL12" s="206">
        <v>0</v>
      </c>
      <c r="AM12" s="208">
        <v>8.5599999999999987</v>
      </c>
      <c r="AN12" s="206">
        <v>0</v>
      </c>
      <c r="AO12" s="206">
        <v>0</v>
      </c>
      <c r="AP12" s="206">
        <v>0</v>
      </c>
      <c r="AQ12" s="206">
        <v>0</v>
      </c>
      <c r="AR12" s="206">
        <v>0</v>
      </c>
      <c r="AS12" s="206">
        <v>0</v>
      </c>
      <c r="AT12" s="206">
        <v>0</v>
      </c>
      <c r="AU12" s="206">
        <v>0</v>
      </c>
      <c r="AV12" s="206">
        <v>0</v>
      </c>
      <c r="AW12" s="206">
        <v>0</v>
      </c>
      <c r="AX12" s="206">
        <v>0</v>
      </c>
      <c r="AY12" s="206">
        <v>0</v>
      </c>
      <c r="AZ12" s="206">
        <v>0</v>
      </c>
      <c r="BA12" s="206">
        <v>0</v>
      </c>
      <c r="BB12" s="206">
        <v>0</v>
      </c>
      <c r="BC12" s="206">
        <v>0</v>
      </c>
      <c r="BD12" s="206">
        <v>0</v>
      </c>
      <c r="BE12" s="206">
        <v>0</v>
      </c>
      <c r="BF12" s="206">
        <v>0</v>
      </c>
      <c r="BG12" s="206">
        <v>0</v>
      </c>
      <c r="BH12" s="206">
        <v>0</v>
      </c>
      <c r="BI12" s="206">
        <v>0</v>
      </c>
      <c r="BJ12" s="206">
        <v>0</v>
      </c>
      <c r="BK12" s="206">
        <v>0</v>
      </c>
      <c r="BL12" s="206">
        <v>0</v>
      </c>
      <c r="BM12" s="206">
        <v>0</v>
      </c>
      <c r="BN12" s="206">
        <v>0</v>
      </c>
      <c r="BO12" s="206">
        <v>0</v>
      </c>
      <c r="BP12" s="206">
        <v>0</v>
      </c>
      <c r="BQ12" s="206">
        <v>0</v>
      </c>
      <c r="BR12" s="206">
        <v>0</v>
      </c>
      <c r="BS12" s="206">
        <v>0</v>
      </c>
      <c r="BT12" s="208">
        <v>4.3849999999999998</v>
      </c>
      <c r="BU12" s="206">
        <v>0</v>
      </c>
      <c r="BV12" s="206">
        <v>0</v>
      </c>
      <c r="BW12" s="208">
        <v>8.52</v>
      </c>
      <c r="BX12" s="206">
        <v>0</v>
      </c>
      <c r="BY12" s="206">
        <v>0</v>
      </c>
      <c r="BZ12" s="208">
        <v>279.24200000000013</v>
      </c>
      <c r="CA12" s="208">
        <v>36.229999999999997</v>
      </c>
      <c r="CB12" s="206">
        <v>0</v>
      </c>
      <c r="CC12" s="208">
        <v>426.00899999999984</v>
      </c>
      <c r="CD12" s="208">
        <v>37.781000000000006</v>
      </c>
      <c r="CE12" s="206">
        <v>0</v>
      </c>
      <c r="CF12" s="206">
        <v>0</v>
      </c>
      <c r="CG12" s="206">
        <v>0</v>
      </c>
      <c r="CH12" s="206">
        <v>0</v>
      </c>
      <c r="CI12" s="206">
        <v>0</v>
      </c>
      <c r="CJ12" s="206">
        <v>0</v>
      </c>
      <c r="CK12" s="206">
        <v>0</v>
      </c>
      <c r="CL12" s="206">
        <v>0</v>
      </c>
      <c r="CM12" s="206">
        <v>0</v>
      </c>
      <c r="CN12" s="206">
        <v>0</v>
      </c>
      <c r="CO12" s="206">
        <v>0</v>
      </c>
      <c r="CP12" s="206">
        <v>0</v>
      </c>
      <c r="CQ12" s="206">
        <v>0</v>
      </c>
      <c r="CR12" s="206">
        <v>0</v>
      </c>
      <c r="CS12" s="206">
        <v>0</v>
      </c>
      <c r="CT12" s="206">
        <v>0</v>
      </c>
      <c r="CU12" s="206">
        <v>0</v>
      </c>
      <c r="CV12" s="206">
        <v>0</v>
      </c>
      <c r="CW12" s="206">
        <v>0</v>
      </c>
      <c r="CX12" s="214">
        <v>324.137</v>
      </c>
      <c r="CY12" s="214">
        <v>466.00900000000001</v>
      </c>
      <c r="CZ12" s="215">
        <f t="shared" si="31"/>
        <v>0</v>
      </c>
      <c r="DA12" s="215">
        <f t="shared" si="32"/>
        <v>14.860999999999819</v>
      </c>
      <c r="DB12" s="216">
        <f t="shared" si="33"/>
        <v>0</v>
      </c>
    </row>
    <row r="13" spans="1:106" ht="18.95" customHeight="1" x14ac:dyDescent="0.55000000000000004">
      <c r="A13" s="206" t="s">
        <v>39</v>
      </c>
      <c r="B13" s="207" t="s">
        <v>40</v>
      </c>
      <c r="C13" s="208">
        <v>383.59899999999999</v>
      </c>
      <c r="D13" s="209">
        <f t="shared" si="1"/>
        <v>4.7169999999999996</v>
      </c>
      <c r="E13" s="209">
        <f t="shared" si="2"/>
        <v>13.937999999999999</v>
      </c>
      <c r="F13" s="209">
        <f t="shared" si="3"/>
        <v>356.73699999999991</v>
      </c>
      <c r="G13" s="209">
        <f t="shared" si="4"/>
        <v>560.66500000000008</v>
      </c>
      <c r="H13" s="209">
        <f t="shared" si="5"/>
        <v>0</v>
      </c>
      <c r="I13" s="209">
        <f t="shared" si="6"/>
        <v>0</v>
      </c>
      <c r="J13" s="209">
        <f t="shared" si="7"/>
        <v>361.45399999999989</v>
      </c>
      <c r="K13" s="209">
        <f t="shared" si="7"/>
        <v>574.60300000000007</v>
      </c>
      <c r="L13" s="210">
        <f t="shared" si="8"/>
        <v>0</v>
      </c>
      <c r="M13" s="210">
        <f t="shared" si="9"/>
        <v>0</v>
      </c>
      <c r="N13" s="210">
        <f t="shared" si="10"/>
        <v>22.145</v>
      </c>
      <c r="O13" s="210">
        <f t="shared" si="11"/>
        <v>22.845000000000002</v>
      </c>
      <c r="P13" s="210">
        <f t="shared" si="12"/>
        <v>0</v>
      </c>
      <c r="Q13" s="210">
        <f t="shared" si="13"/>
        <v>0</v>
      </c>
      <c r="R13" s="210">
        <f t="shared" si="14"/>
        <v>22.145</v>
      </c>
      <c r="S13" s="210">
        <f t="shared" si="14"/>
        <v>22.845000000000002</v>
      </c>
      <c r="T13" s="211">
        <f t="shared" si="15"/>
        <v>0</v>
      </c>
      <c r="U13" s="211">
        <f t="shared" si="16"/>
        <v>0</v>
      </c>
      <c r="V13" s="211">
        <f t="shared" si="34"/>
        <v>0</v>
      </c>
      <c r="W13" s="211">
        <f t="shared" si="35"/>
        <v>0</v>
      </c>
      <c r="X13" s="211">
        <f t="shared" si="19"/>
        <v>0</v>
      </c>
      <c r="Y13" s="211">
        <f t="shared" si="20"/>
        <v>0</v>
      </c>
      <c r="Z13" s="211">
        <f t="shared" si="21"/>
        <v>0</v>
      </c>
      <c r="AA13" s="211">
        <f t="shared" si="22"/>
        <v>0</v>
      </c>
      <c r="AB13" s="212">
        <f t="shared" si="23"/>
        <v>4.7169999999999996</v>
      </c>
      <c r="AC13" s="212">
        <f t="shared" si="24"/>
        <v>13.937999999999999</v>
      </c>
      <c r="AD13" s="212">
        <f t="shared" si="25"/>
        <v>378.88199999999989</v>
      </c>
      <c r="AE13" s="212">
        <f t="shared" si="26"/>
        <v>583.5100000000001</v>
      </c>
      <c r="AF13" s="212">
        <f t="shared" si="27"/>
        <v>0</v>
      </c>
      <c r="AG13" s="212">
        <f t="shared" si="28"/>
        <v>0</v>
      </c>
      <c r="AH13" s="212">
        <f t="shared" si="29"/>
        <v>383.59899999999988</v>
      </c>
      <c r="AI13" s="212">
        <f t="shared" si="30"/>
        <v>597.44800000000009</v>
      </c>
      <c r="AJ13" s="217">
        <v>4.7169999999999996</v>
      </c>
      <c r="AK13" s="206">
        <v>0</v>
      </c>
      <c r="AL13" s="206">
        <v>0</v>
      </c>
      <c r="AM13" s="208">
        <v>13.937999999999999</v>
      </c>
      <c r="AN13" s="206">
        <v>0</v>
      </c>
      <c r="AO13" s="206">
        <v>0</v>
      </c>
      <c r="AP13" s="206">
        <v>0</v>
      </c>
      <c r="AQ13" s="206">
        <v>0</v>
      </c>
      <c r="AR13" s="206">
        <v>0</v>
      </c>
      <c r="AS13" s="206">
        <v>0</v>
      </c>
      <c r="AT13" s="206">
        <v>0</v>
      </c>
      <c r="AU13" s="206">
        <v>0</v>
      </c>
      <c r="AV13" s="206">
        <v>0</v>
      </c>
      <c r="AW13" s="206">
        <v>0</v>
      </c>
      <c r="AX13" s="206">
        <v>0</v>
      </c>
      <c r="AY13" s="206">
        <v>0</v>
      </c>
      <c r="AZ13" s="206">
        <v>0</v>
      </c>
      <c r="BA13" s="206">
        <v>0</v>
      </c>
      <c r="BB13" s="206">
        <v>0</v>
      </c>
      <c r="BC13" s="206">
        <v>0</v>
      </c>
      <c r="BD13" s="206">
        <v>0</v>
      </c>
      <c r="BE13" s="206">
        <v>0</v>
      </c>
      <c r="BF13" s="206">
        <v>0</v>
      </c>
      <c r="BG13" s="206">
        <v>0</v>
      </c>
      <c r="BH13" s="208">
        <v>1.4750000000000001</v>
      </c>
      <c r="BI13" s="206">
        <v>0</v>
      </c>
      <c r="BJ13" s="206">
        <v>0</v>
      </c>
      <c r="BK13" s="208">
        <v>1.4750000000000001</v>
      </c>
      <c r="BL13" s="206">
        <v>0</v>
      </c>
      <c r="BM13" s="206">
        <v>0</v>
      </c>
      <c r="BN13" s="206">
        <v>0</v>
      </c>
      <c r="BO13" s="206">
        <v>0</v>
      </c>
      <c r="BP13" s="206">
        <v>0</v>
      </c>
      <c r="BQ13" s="206">
        <v>0</v>
      </c>
      <c r="BR13" s="206">
        <v>0</v>
      </c>
      <c r="BS13" s="206">
        <v>0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8">
        <v>355.26199999999989</v>
      </c>
      <c r="CA13" s="208">
        <v>22.145</v>
      </c>
      <c r="CB13" s="206">
        <v>0</v>
      </c>
      <c r="CC13" s="208">
        <v>559.19000000000005</v>
      </c>
      <c r="CD13" s="208">
        <v>22.845000000000002</v>
      </c>
      <c r="CE13" s="206">
        <v>0</v>
      </c>
      <c r="CF13" s="206">
        <v>0</v>
      </c>
      <c r="CG13" s="206">
        <v>0</v>
      </c>
      <c r="CH13" s="206">
        <v>0</v>
      </c>
      <c r="CI13" s="206">
        <v>0</v>
      </c>
      <c r="CJ13" s="206">
        <v>0</v>
      </c>
      <c r="CK13" s="206">
        <v>0</v>
      </c>
      <c r="CL13" s="206">
        <v>0</v>
      </c>
      <c r="CM13" s="206">
        <v>0</v>
      </c>
      <c r="CN13" s="206">
        <v>0</v>
      </c>
      <c r="CO13" s="206">
        <v>0</v>
      </c>
      <c r="CP13" s="206">
        <v>0</v>
      </c>
      <c r="CQ13" s="206">
        <v>0</v>
      </c>
      <c r="CR13" s="206">
        <v>0</v>
      </c>
      <c r="CS13" s="206">
        <v>0</v>
      </c>
      <c r="CT13" s="206">
        <v>0</v>
      </c>
      <c r="CU13" s="206">
        <v>0</v>
      </c>
      <c r="CV13" s="206">
        <v>0</v>
      </c>
      <c r="CW13" s="206">
        <v>0</v>
      </c>
      <c r="CX13" s="214">
        <v>383.59899999999993</v>
      </c>
      <c r="CY13" s="214">
        <v>587.92299999999977</v>
      </c>
      <c r="CZ13" s="215">
        <f t="shared" ref="CZ13:CZ21" si="36">AH13-CX13</f>
        <v>0</v>
      </c>
      <c r="DA13" s="215">
        <f t="shared" ref="DA13:DA21" si="37">AI13-CY13</f>
        <v>9.5250000000003183</v>
      </c>
      <c r="DB13" s="216">
        <f t="shared" si="33"/>
        <v>0</v>
      </c>
    </row>
    <row r="14" spans="1:106" ht="18.95" customHeight="1" x14ac:dyDescent="0.55000000000000004">
      <c r="A14" s="206" t="s">
        <v>41</v>
      </c>
      <c r="B14" s="207" t="s">
        <v>42</v>
      </c>
      <c r="C14" s="208">
        <v>543.43300000000022</v>
      </c>
      <c r="D14" s="209">
        <f t="shared" si="1"/>
        <v>16.985000000000007</v>
      </c>
      <c r="E14" s="209">
        <f t="shared" si="2"/>
        <v>30.265000000000008</v>
      </c>
      <c r="F14" s="209">
        <f t="shared" si="3"/>
        <v>508.577</v>
      </c>
      <c r="G14" s="209">
        <f t="shared" si="4"/>
        <v>767.52200000000028</v>
      </c>
      <c r="H14" s="209">
        <f t="shared" si="5"/>
        <v>0</v>
      </c>
      <c r="I14" s="209">
        <f t="shared" si="6"/>
        <v>0</v>
      </c>
      <c r="J14" s="209">
        <f t="shared" si="7"/>
        <v>525.56200000000001</v>
      </c>
      <c r="K14" s="209">
        <f t="shared" si="7"/>
        <v>797.78700000000026</v>
      </c>
      <c r="L14" s="210">
        <f t="shared" si="8"/>
        <v>0</v>
      </c>
      <c r="M14" s="210">
        <f t="shared" si="9"/>
        <v>0</v>
      </c>
      <c r="N14" s="210">
        <f t="shared" si="10"/>
        <v>17.871000000000002</v>
      </c>
      <c r="O14" s="210">
        <f t="shared" si="11"/>
        <v>26.576999999999998</v>
      </c>
      <c r="P14" s="210">
        <f t="shared" si="12"/>
        <v>0</v>
      </c>
      <c r="Q14" s="210">
        <f t="shared" si="13"/>
        <v>0</v>
      </c>
      <c r="R14" s="210">
        <f t="shared" si="14"/>
        <v>17.871000000000002</v>
      </c>
      <c r="S14" s="210">
        <f t="shared" si="14"/>
        <v>26.576999999999998</v>
      </c>
      <c r="T14" s="211">
        <f t="shared" si="15"/>
        <v>0</v>
      </c>
      <c r="U14" s="211">
        <f t="shared" si="16"/>
        <v>0</v>
      </c>
      <c r="V14" s="211">
        <f t="shared" si="34"/>
        <v>0</v>
      </c>
      <c r="W14" s="211">
        <f t="shared" si="35"/>
        <v>0</v>
      </c>
      <c r="X14" s="211">
        <f t="shared" si="19"/>
        <v>0</v>
      </c>
      <c r="Y14" s="211">
        <f t="shared" si="20"/>
        <v>0</v>
      </c>
      <c r="Z14" s="211">
        <f t="shared" si="21"/>
        <v>0</v>
      </c>
      <c r="AA14" s="211">
        <f t="shared" si="22"/>
        <v>0</v>
      </c>
      <c r="AB14" s="212">
        <f t="shared" si="23"/>
        <v>16.985000000000007</v>
      </c>
      <c r="AC14" s="212">
        <f t="shared" si="24"/>
        <v>30.265000000000008</v>
      </c>
      <c r="AD14" s="212">
        <f t="shared" si="25"/>
        <v>526.44799999999998</v>
      </c>
      <c r="AE14" s="212">
        <f t="shared" si="26"/>
        <v>794.09900000000027</v>
      </c>
      <c r="AF14" s="212">
        <f t="shared" si="27"/>
        <v>0</v>
      </c>
      <c r="AG14" s="212">
        <f t="shared" si="28"/>
        <v>0</v>
      </c>
      <c r="AH14" s="212">
        <f t="shared" si="29"/>
        <v>543.43299999999999</v>
      </c>
      <c r="AI14" s="212">
        <f t="shared" si="30"/>
        <v>824.36400000000026</v>
      </c>
      <c r="AJ14" s="217">
        <v>16.985000000000007</v>
      </c>
      <c r="AK14" s="206">
        <v>0</v>
      </c>
      <c r="AL14" s="206">
        <v>0</v>
      </c>
      <c r="AM14" s="208">
        <v>30.265000000000008</v>
      </c>
      <c r="AN14" s="206">
        <v>0</v>
      </c>
      <c r="AO14" s="206">
        <v>0</v>
      </c>
      <c r="AP14" s="206">
        <v>0</v>
      </c>
      <c r="AQ14" s="206">
        <v>0</v>
      </c>
      <c r="AR14" s="206">
        <v>0</v>
      </c>
      <c r="AS14" s="206">
        <v>0</v>
      </c>
      <c r="AT14" s="206">
        <v>0</v>
      </c>
      <c r="AU14" s="206">
        <v>0</v>
      </c>
      <c r="AV14" s="206">
        <v>0</v>
      </c>
      <c r="AW14" s="206">
        <v>0</v>
      </c>
      <c r="AX14" s="206">
        <v>0</v>
      </c>
      <c r="AY14" s="206">
        <v>0</v>
      </c>
      <c r="AZ14" s="206">
        <v>0</v>
      </c>
      <c r="BA14" s="206">
        <v>0</v>
      </c>
      <c r="BB14" s="206">
        <v>0</v>
      </c>
      <c r="BC14" s="206">
        <v>0</v>
      </c>
      <c r="BD14" s="206">
        <v>0</v>
      </c>
      <c r="BE14" s="206">
        <v>0</v>
      </c>
      <c r="BF14" s="206">
        <v>0</v>
      </c>
      <c r="BG14" s="206">
        <v>0</v>
      </c>
      <c r="BH14" s="206">
        <v>0</v>
      </c>
      <c r="BI14" s="206">
        <v>0</v>
      </c>
      <c r="BJ14" s="206">
        <v>0</v>
      </c>
      <c r="BK14" s="206">
        <v>0</v>
      </c>
      <c r="BL14" s="206">
        <v>0</v>
      </c>
      <c r="BM14" s="206">
        <v>0</v>
      </c>
      <c r="BN14" s="206">
        <v>0</v>
      </c>
      <c r="BO14" s="206">
        <v>0</v>
      </c>
      <c r="BP14" s="206">
        <v>0</v>
      </c>
      <c r="BQ14" s="206">
        <v>0</v>
      </c>
      <c r="BR14" s="206">
        <v>0</v>
      </c>
      <c r="BS14" s="206">
        <v>0</v>
      </c>
      <c r="BT14" s="206">
        <v>0</v>
      </c>
      <c r="BU14" s="206">
        <v>0</v>
      </c>
      <c r="BV14" s="206">
        <v>0</v>
      </c>
      <c r="BW14" s="206">
        <v>0</v>
      </c>
      <c r="BX14" s="206">
        <v>0</v>
      </c>
      <c r="BY14" s="206">
        <v>0</v>
      </c>
      <c r="BZ14" s="208">
        <v>508.577</v>
      </c>
      <c r="CA14" s="208">
        <v>17.871000000000002</v>
      </c>
      <c r="CB14" s="206">
        <v>0</v>
      </c>
      <c r="CC14" s="208">
        <v>767.52200000000028</v>
      </c>
      <c r="CD14" s="208">
        <v>26.576999999999998</v>
      </c>
      <c r="CE14" s="206">
        <v>0</v>
      </c>
      <c r="CF14" s="206">
        <v>0</v>
      </c>
      <c r="CG14" s="206">
        <v>0</v>
      </c>
      <c r="CH14" s="206">
        <v>0</v>
      </c>
      <c r="CI14" s="206">
        <v>0</v>
      </c>
      <c r="CJ14" s="206">
        <v>0</v>
      </c>
      <c r="CK14" s="206">
        <v>0</v>
      </c>
      <c r="CL14" s="206">
        <v>0</v>
      </c>
      <c r="CM14" s="206">
        <v>0</v>
      </c>
      <c r="CN14" s="206">
        <v>0</v>
      </c>
      <c r="CO14" s="206">
        <v>0</v>
      </c>
      <c r="CP14" s="206">
        <v>0</v>
      </c>
      <c r="CQ14" s="206">
        <v>0</v>
      </c>
      <c r="CR14" s="206">
        <v>0</v>
      </c>
      <c r="CS14" s="206">
        <v>0</v>
      </c>
      <c r="CT14" s="206">
        <v>0</v>
      </c>
      <c r="CU14" s="206">
        <v>0</v>
      </c>
      <c r="CV14" s="206">
        <v>0</v>
      </c>
      <c r="CW14" s="206">
        <v>0</v>
      </c>
      <c r="CX14" s="214">
        <v>543.43299999999988</v>
      </c>
      <c r="CY14" s="214">
        <v>816.96</v>
      </c>
      <c r="CZ14" s="215">
        <f t="shared" si="36"/>
        <v>0</v>
      </c>
      <c r="DA14" s="215">
        <f t="shared" si="37"/>
        <v>7.4040000000002237</v>
      </c>
      <c r="DB14" s="216">
        <f t="shared" si="33"/>
        <v>0</v>
      </c>
    </row>
    <row r="15" spans="1:106" ht="18.95" customHeight="1" x14ac:dyDescent="0.55000000000000004">
      <c r="A15" s="206" t="s">
        <v>43</v>
      </c>
      <c r="B15" s="207" t="s">
        <v>44</v>
      </c>
      <c r="C15" s="208">
        <v>544.30699999999979</v>
      </c>
      <c r="D15" s="209">
        <f t="shared" si="1"/>
        <v>37.812000000000005</v>
      </c>
      <c r="E15" s="209">
        <f t="shared" si="2"/>
        <v>85.320000000000007</v>
      </c>
      <c r="F15" s="209">
        <f t="shared" si="3"/>
        <v>496.63400000000013</v>
      </c>
      <c r="G15" s="209">
        <f t="shared" si="4"/>
        <v>668.05399999999952</v>
      </c>
      <c r="H15" s="209">
        <f t="shared" si="5"/>
        <v>0</v>
      </c>
      <c r="I15" s="209">
        <f t="shared" si="6"/>
        <v>0</v>
      </c>
      <c r="J15" s="209">
        <f t="shared" si="7"/>
        <v>534.44600000000014</v>
      </c>
      <c r="K15" s="209">
        <f t="shared" si="7"/>
        <v>753.37399999999957</v>
      </c>
      <c r="L15" s="210">
        <f t="shared" si="8"/>
        <v>0.65</v>
      </c>
      <c r="M15" s="210">
        <f t="shared" si="9"/>
        <v>1.3</v>
      </c>
      <c r="N15" s="210">
        <f t="shared" si="10"/>
        <v>9.2110000000000021</v>
      </c>
      <c r="O15" s="210">
        <f t="shared" si="11"/>
        <v>16.692</v>
      </c>
      <c r="P15" s="210">
        <f t="shared" si="12"/>
        <v>0</v>
      </c>
      <c r="Q15" s="210">
        <f t="shared" si="13"/>
        <v>0</v>
      </c>
      <c r="R15" s="210">
        <f t="shared" si="14"/>
        <v>9.8610000000000024</v>
      </c>
      <c r="S15" s="210">
        <f t="shared" si="14"/>
        <v>17.992000000000001</v>
      </c>
      <c r="T15" s="211">
        <f t="shared" si="15"/>
        <v>0</v>
      </c>
      <c r="U15" s="211">
        <f t="shared" si="16"/>
        <v>0</v>
      </c>
      <c r="V15" s="211">
        <f t="shared" si="34"/>
        <v>0</v>
      </c>
      <c r="W15" s="211">
        <f t="shared" si="35"/>
        <v>0</v>
      </c>
      <c r="X15" s="211">
        <f t="shared" si="19"/>
        <v>0</v>
      </c>
      <c r="Y15" s="211">
        <f t="shared" si="20"/>
        <v>0</v>
      </c>
      <c r="Z15" s="211">
        <f t="shared" si="21"/>
        <v>0</v>
      </c>
      <c r="AA15" s="211">
        <f t="shared" si="22"/>
        <v>0</v>
      </c>
      <c r="AB15" s="212">
        <f t="shared" si="23"/>
        <v>38.462000000000003</v>
      </c>
      <c r="AC15" s="212">
        <f t="shared" si="24"/>
        <v>86.62</v>
      </c>
      <c r="AD15" s="212">
        <f t="shared" si="25"/>
        <v>505.84500000000014</v>
      </c>
      <c r="AE15" s="212">
        <f t="shared" si="26"/>
        <v>684.74599999999953</v>
      </c>
      <c r="AF15" s="212">
        <f t="shared" si="27"/>
        <v>0</v>
      </c>
      <c r="AG15" s="212">
        <f t="shared" si="28"/>
        <v>0</v>
      </c>
      <c r="AH15" s="212">
        <f t="shared" si="29"/>
        <v>544.30700000000013</v>
      </c>
      <c r="AI15" s="212">
        <f t="shared" si="30"/>
        <v>771.36599999999953</v>
      </c>
      <c r="AJ15" s="217">
        <v>37.812000000000005</v>
      </c>
      <c r="AK15" s="208">
        <v>0.65</v>
      </c>
      <c r="AL15" s="206">
        <v>0</v>
      </c>
      <c r="AM15" s="208">
        <v>85.320000000000007</v>
      </c>
      <c r="AN15" s="208">
        <v>1.3</v>
      </c>
      <c r="AO15" s="206">
        <v>0</v>
      </c>
      <c r="AP15" s="206">
        <v>0</v>
      </c>
      <c r="AQ15" s="206">
        <v>0</v>
      </c>
      <c r="AR15" s="206">
        <v>0</v>
      </c>
      <c r="AS15" s="206">
        <v>0</v>
      </c>
      <c r="AT15" s="206">
        <v>0</v>
      </c>
      <c r="AU15" s="206">
        <v>0</v>
      </c>
      <c r="AV15" s="206">
        <v>0</v>
      </c>
      <c r="AW15" s="206">
        <v>0</v>
      </c>
      <c r="AX15" s="206">
        <v>0</v>
      </c>
      <c r="AY15" s="206">
        <v>0</v>
      </c>
      <c r="AZ15" s="206">
        <v>0</v>
      </c>
      <c r="BA15" s="206">
        <v>0</v>
      </c>
      <c r="BB15" s="208">
        <v>15.718</v>
      </c>
      <c r="BC15" s="206">
        <v>0</v>
      </c>
      <c r="BD15" s="206">
        <v>0</v>
      </c>
      <c r="BE15" s="208">
        <v>15.718</v>
      </c>
      <c r="BF15" s="206">
        <v>0</v>
      </c>
      <c r="BG15" s="206">
        <v>0</v>
      </c>
      <c r="BH15" s="208">
        <v>29.297999999999998</v>
      </c>
      <c r="BI15" s="206">
        <v>0</v>
      </c>
      <c r="BJ15" s="206">
        <v>0</v>
      </c>
      <c r="BK15" s="208">
        <v>29.297999999999998</v>
      </c>
      <c r="BL15" s="206">
        <v>0</v>
      </c>
      <c r="BM15" s="206">
        <v>0</v>
      </c>
      <c r="BN15" s="206">
        <v>0</v>
      </c>
      <c r="BO15" s="206">
        <v>0</v>
      </c>
      <c r="BP15" s="206">
        <v>0</v>
      </c>
      <c r="BQ15" s="206">
        <v>0</v>
      </c>
      <c r="BR15" s="206">
        <v>0</v>
      </c>
      <c r="BS15" s="206">
        <v>0</v>
      </c>
      <c r="BT15" s="208">
        <v>5.4399999999999995</v>
      </c>
      <c r="BU15" s="206">
        <v>0</v>
      </c>
      <c r="BV15" s="206">
        <v>0</v>
      </c>
      <c r="BW15" s="208">
        <v>10.18</v>
      </c>
      <c r="BX15" s="206">
        <v>0</v>
      </c>
      <c r="BY15" s="206">
        <v>0</v>
      </c>
      <c r="BZ15" s="208">
        <v>446.17800000000011</v>
      </c>
      <c r="CA15" s="208">
        <v>9.2110000000000021</v>
      </c>
      <c r="CB15" s="206">
        <v>0</v>
      </c>
      <c r="CC15" s="208">
        <v>612.85799999999949</v>
      </c>
      <c r="CD15" s="208">
        <v>16.692</v>
      </c>
      <c r="CE15" s="206">
        <v>0</v>
      </c>
      <c r="CF15" s="206">
        <v>0</v>
      </c>
      <c r="CG15" s="206">
        <v>0</v>
      </c>
      <c r="CH15" s="206">
        <v>0</v>
      </c>
      <c r="CI15" s="206">
        <v>0</v>
      </c>
      <c r="CJ15" s="206">
        <v>0</v>
      </c>
      <c r="CK15" s="206">
        <v>0</v>
      </c>
      <c r="CL15" s="206">
        <v>0</v>
      </c>
      <c r="CM15" s="206">
        <v>0</v>
      </c>
      <c r="CN15" s="206">
        <v>0</v>
      </c>
      <c r="CO15" s="206">
        <v>0</v>
      </c>
      <c r="CP15" s="206">
        <v>0</v>
      </c>
      <c r="CQ15" s="206">
        <v>0</v>
      </c>
      <c r="CR15" s="206">
        <v>0</v>
      </c>
      <c r="CS15" s="206">
        <v>0</v>
      </c>
      <c r="CT15" s="206">
        <v>0</v>
      </c>
      <c r="CU15" s="206">
        <v>0</v>
      </c>
      <c r="CV15" s="206">
        <v>0</v>
      </c>
      <c r="CW15" s="206">
        <v>0</v>
      </c>
      <c r="CX15" s="214">
        <v>544.30699999999979</v>
      </c>
      <c r="CY15" s="214">
        <v>769.13100000000009</v>
      </c>
      <c r="CZ15" s="215">
        <f t="shared" si="36"/>
        <v>0</v>
      </c>
      <c r="DA15" s="215">
        <f t="shared" si="37"/>
        <v>2.2349999999994452</v>
      </c>
      <c r="DB15" s="216">
        <f>C15-AH15</f>
        <v>0</v>
      </c>
    </row>
    <row r="16" spans="1:106" ht="18.95" customHeight="1" x14ac:dyDescent="0.55000000000000004">
      <c r="A16" s="206" t="s">
        <v>45</v>
      </c>
      <c r="B16" s="207" t="s">
        <v>46</v>
      </c>
      <c r="C16" s="208">
        <v>539.6849999999996</v>
      </c>
      <c r="D16" s="209">
        <f t="shared" si="1"/>
        <v>1.8450000000000002</v>
      </c>
      <c r="E16" s="209">
        <f t="shared" si="2"/>
        <v>6.8029999999999999</v>
      </c>
      <c r="F16" s="209">
        <f t="shared" si="3"/>
        <v>494.99899999999997</v>
      </c>
      <c r="G16" s="209">
        <f t="shared" si="4"/>
        <v>650.47799999999995</v>
      </c>
      <c r="H16" s="209">
        <f t="shared" si="5"/>
        <v>0</v>
      </c>
      <c r="I16" s="209">
        <f t="shared" si="6"/>
        <v>0</v>
      </c>
      <c r="J16" s="209">
        <f t="shared" si="7"/>
        <v>496.84399999999999</v>
      </c>
      <c r="K16" s="209">
        <f t="shared" si="7"/>
        <v>657.28099999999995</v>
      </c>
      <c r="L16" s="210">
        <f t="shared" si="8"/>
        <v>0</v>
      </c>
      <c r="M16" s="210">
        <f t="shared" si="9"/>
        <v>0</v>
      </c>
      <c r="N16" s="210">
        <f>AQ16+AW16+BC16+BI16+BO16+BU16+CA16+CG16</f>
        <v>42.840999999999994</v>
      </c>
      <c r="O16" s="210">
        <f>AT16+AZ16+BF16+BL16+BR16+BX16+CD16+CJ16</f>
        <v>75.179000000000016</v>
      </c>
      <c r="P16" s="210">
        <f t="shared" si="12"/>
        <v>0</v>
      </c>
      <c r="Q16" s="210">
        <f t="shared" si="13"/>
        <v>0</v>
      </c>
      <c r="R16" s="210">
        <f t="shared" si="14"/>
        <v>42.840999999999994</v>
      </c>
      <c r="S16" s="210">
        <f t="shared" si="14"/>
        <v>75.179000000000016</v>
      </c>
      <c r="T16" s="211">
        <f t="shared" si="15"/>
        <v>0</v>
      </c>
      <c r="U16" s="211">
        <f t="shared" si="16"/>
        <v>0</v>
      </c>
      <c r="V16" s="211">
        <f t="shared" si="34"/>
        <v>0</v>
      </c>
      <c r="W16" s="211">
        <f t="shared" si="35"/>
        <v>0</v>
      </c>
      <c r="X16" s="211">
        <f t="shared" si="19"/>
        <v>0</v>
      </c>
      <c r="Y16" s="211">
        <f t="shared" si="20"/>
        <v>0</v>
      </c>
      <c r="Z16" s="211">
        <f t="shared" si="21"/>
        <v>0</v>
      </c>
      <c r="AA16" s="211">
        <f t="shared" si="22"/>
        <v>0</v>
      </c>
      <c r="AB16" s="212">
        <f t="shared" si="23"/>
        <v>1.8450000000000002</v>
      </c>
      <c r="AC16" s="212">
        <f t="shared" si="24"/>
        <v>6.8029999999999999</v>
      </c>
      <c r="AD16" s="212">
        <f t="shared" si="25"/>
        <v>537.83999999999992</v>
      </c>
      <c r="AE16" s="212">
        <f t="shared" si="26"/>
        <v>725.65699999999993</v>
      </c>
      <c r="AF16" s="212">
        <f t="shared" si="27"/>
        <v>0</v>
      </c>
      <c r="AG16" s="212">
        <f t="shared" si="28"/>
        <v>0</v>
      </c>
      <c r="AH16" s="212">
        <f t="shared" si="29"/>
        <v>539.68499999999995</v>
      </c>
      <c r="AI16" s="212">
        <f t="shared" si="30"/>
        <v>732.45999999999992</v>
      </c>
      <c r="AJ16" s="217">
        <v>1.8450000000000002</v>
      </c>
      <c r="AK16" s="206">
        <v>0</v>
      </c>
      <c r="AL16" s="206">
        <v>0</v>
      </c>
      <c r="AM16" s="208">
        <v>6.8029999999999999</v>
      </c>
      <c r="AN16" s="206">
        <v>0</v>
      </c>
      <c r="AO16" s="206">
        <v>0</v>
      </c>
      <c r="AP16" s="206">
        <v>0</v>
      </c>
      <c r="AQ16" s="206">
        <v>0</v>
      </c>
      <c r="AR16" s="206">
        <v>0</v>
      </c>
      <c r="AS16" s="206">
        <v>0</v>
      </c>
      <c r="AT16" s="206">
        <v>0</v>
      </c>
      <c r="AU16" s="206">
        <v>0</v>
      </c>
      <c r="AV16" s="208">
        <v>1</v>
      </c>
      <c r="AW16" s="206">
        <v>0</v>
      </c>
      <c r="AX16" s="206">
        <v>0</v>
      </c>
      <c r="AY16" s="208">
        <v>1</v>
      </c>
      <c r="AZ16" s="206">
        <v>0</v>
      </c>
      <c r="BA16" s="206">
        <v>0</v>
      </c>
      <c r="BB16" s="208">
        <v>21.765000000000001</v>
      </c>
      <c r="BC16" s="206">
        <v>0</v>
      </c>
      <c r="BD16" s="206">
        <v>0</v>
      </c>
      <c r="BE16" s="208">
        <v>21.765000000000001</v>
      </c>
      <c r="BF16" s="206">
        <v>0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6">
        <v>0</v>
      </c>
      <c r="BN16" s="206">
        <v>0</v>
      </c>
      <c r="BO16" s="206">
        <v>0</v>
      </c>
      <c r="BP16" s="206">
        <v>0</v>
      </c>
      <c r="BQ16" s="206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8">
        <v>472.23399999999998</v>
      </c>
      <c r="CA16" s="208">
        <v>42.840999999999994</v>
      </c>
      <c r="CB16" s="206">
        <v>0</v>
      </c>
      <c r="CC16" s="208">
        <v>627.71299999999997</v>
      </c>
      <c r="CD16" s="208">
        <v>75.179000000000016</v>
      </c>
      <c r="CE16" s="206">
        <v>0</v>
      </c>
      <c r="CF16" s="206">
        <v>0</v>
      </c>
      <c r="CG16" s="206">
        <v>0</v>
      </c>
      <c r="CH16" s="206">
        <v>0</v>
      </c>
      <c r="CI16" s="206">
        <v>0</v>
      </c>
      <c r="CJ16" s="206">
        <v>0</v>
      </c>
      <c r="CK16" s="206">
        <v>0</v>
      </c>
      <c r="CL16" s="206">
        <v>0</v>
      </c>
      <c r="CM16" s="206">
        <v>0</v>
      </c>
      <c r="CN16" s="206">
        <v>0</v>
      </c>
      <c r="CO16" s="206">
        <v>0</v>
      </c>
      <c r="CP16" s="206">
        <v>0</v>
      </c>
      <c r="CQ16" s="206">
        <v>0</v>
      </c>
      <c r="CR16" s="206">
        <v>0</v>
      </c>
      <c r="CS16" s="206">
        <v>0</v>
      </c>
      <c r="CT16" s="206">
        <v>0</v>
      </c>
      <c r="CU16" s="206">
        <v>0</v>
      </c>
      <c r="CV16" s="206">
        <v>0</v>
      </c>
      <c r="CW16" s="206">
        <v>0</v>
      </c>
      <c r="CX16" s="214">
        <v>539.68499999999995</v>
      </c>
      <c r="CY16" s="214">
        <v>707.72300000000007</v>
      </c>
      <c r="CZ16" s="215">
        <f t="shared" si="36"/>
        <v>0</v>
      </c>
      <c r="DA16" s="215">
        <f t="shared" si="37"/>
        <v>24.736999999999853</v>
      </c>
      <c r="DB16" s="216">
        <f t="shared" si="33"/>
        <v>0</v>
      </c>
    </row>
    <row r="17" spans="1:106" ht="18.95" customHeight="1" x14ac:dyDescent="0.55000000000000004">
      <c r="A17" s="206" t="s">
        <v>47</v>
      </c>
      <c r="B17" s="207" t="s">
        <v>48</v>
      </c>
      <c r="C17" s="208">
        <v>333.43000000000035</v>
      </c>
      <c r="D17" s="209">
        <f t="shared" si="1"/>
        <v>10.34</v>
      </c>
      <c r="E17" s="209">
        <f t="shared" si="2"/>
        <v>22.89</v>
      </c>
      <c r="F17" s="209">
        <f t="shared" si="3"/>
        <v>323.09000000000032</v>
      </c>
      <c r="G17" s="209">
        <f t="shared" si="4"/>
        <v>580.25100000000009</v>
      </c>
      <c r="H17" s="209">
        <f t="shared" si="5"/>
        <v>0</v>
      </c>
      <c r="I17" s="209">
        <f t="shared" si="6"/>
        <v>0</v>
      </c>
      <c r="J17" s="209">
        <f t="shared" si="7"/>
        <v>333.43000000000029</v>
      </c>
      <c r="K17" s="209">
        <f t="shared" si="7"/>
        <v>603.14100000000008</v>
      </c>
      <c r="L17" s="210">
        <f t="shared" si="8"/>
        <v>0</v>
      </c>
      <c r="M17" s="210">
        <f t="shared" si="9"/>
        <v>0</v>
      </c>
      <c r="N17" s="210">
        <f t="shared" ref="N17:N24" si="38">AQ17+AW17+BC17+BI17+BO17+BU17+CA17+CG17</f>
        <v>0</v>
      </c>
      <c r="O17" s="210">
        <f t="shared" ref="O17:O24" si="39">AT17+AZ17+BF17+BL17+BR17+BX17+CD17+CJ17</f>
        <v>0</v>
      </c>
      <c r="P17" s="210">
        <f t="shared" si="12"/>
        <v>0</v>
      </c>
      <c r="Q17" s="210">
        <f t="shared" si="13"/>
        <v>0</v>
      </c>
      <c r="R17" s="210">
        <f t="shared" si="14"/>
        <v>0</v>
      </c>
      <c r="S17" s="210">
        <f t="shared" si="14"/>
        <v>0</v>
      </c>
      <c r="T17" s="211">
        <f t="shared" si="15"/>
        <v>0</v>
      </c>
      <c r="U17" s="211">
        <f t="shared" si="16"/>
        <v>0</v>
      </c>
      <c r="V17" s="211">
        <f t="shared" si="34"/>
        <v>0</v>
      </c>
      <c r="W17" s="211">
        <f t="shared" si="35"/>
        <v>0</v>
      </c>
      <c r="X17" s="211">
        <f t="shared" si="19"/>
        <v>0</v>
      </c>
      <c r="Y17" s="211">
        <f t="shared" si="20"/>
        <v>0</v>
      </c>
      <c r="Z17" s="211">
        <f t="shared" si="21"/>
        <v>0</v>
      </c>
      <c r="AA17" s="211">
        <f t="shared" si="22"/>
        <v>0</v>
      </c>
      <c r="AB17" s="212">
        <f t="shared" si="23"/>
        <v>10.34</v>
      </c>
      <c r="AC17" s="212">
        <f t="shared" si="24"/>
        <v>22.89</v>
      </c>
      <c r="AD17" s="212">
        <f t="shared" si="25"/>
        <v>323.09000000000032</v>
      </c>
      <c r="AE17" s="212">
        <f t="shared" si="26"/>
        <v>580.25100000000009</v>
      </c>
      <c r="AF17" s="212">
        <f t="shared" si="27"/>
        <v>0</v>
      </c>
      <c r="AG17" s="212">
        <f t="shared" si="28"/>
        <v>0</v>
      </c>
      <c r="AH17" s="212">
        <f t="shared" si="29"/>
        <v>333.43000000000029</v>
      </c>
      <c r="AI17" s="212">
        <f t="shared" si="30"/>
        <v>603.14100000000008</v>
      </c>
      <c r="AJ17" s="217">
        <v>10.34</v>
      </c>
      <c r="AK17" s="206">
        <v>0</v>
      </c>
      <c r="AL17" s="206">
        <v>0</v>
      </c>
      <c r="AM17" s="208">
        <v>22.89</v>
      </c>
      <c r="AN17" s="206">
        <v>0</v>
      </c>
      <c r="AO17" s="206">
        <v>0</v>
      </c>
      <c r="AP17" s="206">
        <v>0</v>
      </c>
      <c r="AQ17" s="206">
        <v>0</v>
      </c>
      <c r="AR17" s="206">
        <v>0</v>
      </c>
      <c r="AS17" s="206">
        <v>0</v>
      </c>
      <c r="AT17" s="206">
        <v>0</v>
      </c>
      <c r="AU17" s="206">
        <v>0</v>
      </c>
      <c r="AV17" s="206">
        <v>0</v>
      </c>
      <c r="AW17" s="206">
        <v>0</v>
      </c>
      <c r="AX17" s="206">
        <v>0</v>
      </c>
      <c r="AY17" s="206">
        <v>0</v>
      </c>
      <c r="AZ17" s="206">
        <v>0</v>
      </c>
      <c r="BA17" s="206">
        <v>0</v>
      </c>
      <c r="BB17" s="206">
        <v>0</v>
      </c>
      <c r="BC17" s="206">
        <v>0</v>
      </c>
      <c r="BD17" s="206">
        <v>0</v>
      </c>
      <c r="BE17" s="206">
        <v>0</v>
      </c>
      <c r="BF17" s="206">
        <v>0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6">
        <v>0</v>
      </c>
      <c r="BN17" s="206">
        <v>0</v>
      </c>
      <c r="BO17" s="206">
        <v>0</v>
      </c>
      <c r="BP17" s="206">
        <v>0</v>
      </c>
      <c r="BQ17" s="20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8">
        <v>323.09000000000032</v>
      </c>
      <c r="CA17" s="206">
        <v>0</v>
      </c>
      <c r="CB17" s="206">
        <v>0</v>
      </c>
      <c r="CC17" s="208">
        <v>580.25100000000009</v>
      </c>
      <c r="CD17" s="206">
        <v>0</v>
      </c>
      <c r="CE17" s="206">
        <v>0</v>
      </c>
      <c r="CF17" s="206">
        <v>0</v>
      </c>
      <c r="CG17" s="206">
        <v>0</v>
      </c>
      <c r="CH17" s="206">
        <v>0</v>
      </c>
      <c r="CI17" s="206">
        <v>0</v>
      </c>
      <c r="CJ17" s="206">
        <v>0</v>
      </c>
      <c r="CK17" s="206">
        <v>0</v>
      </c>
      <c r="CL17" s="206">
        <v>0</v>
      </c>
      <c r="CM17" s="206">
        <v>0</v>
      </c>
      <c r="CN17" s="206">
        <v>0</v>
      </c>
      <c r="CO17" s="206">
        <v>0</v>
      </c>
      <c r="CP17" s="206">
        <v>0</v>
      </c>
      <c r="CQ17" s="206">
        <v>0</v>
      </c>
      <c r="CR17" s="206">
        <v>0</v>
      </c>
      <c r="CS17" s="206">
        <v>0</v>
      </c>
      <c r="CT17" s="206">
        <v>0</v>
      </c>
      <c r="CU17" s="206">
        <v>0</v>
      </c>
      <c r="CV17" s="206">
        <v>0</v>
      </c>
      <c r="CW17" s="206">
        <v>0</v>
      </c>
      <c r="CX17" s="214">
        <v>333.43000000000018</v>
      </c>
      <c r="CY17" s="214">
        <v>603.06600000000014</v>
      </c>
      <c r="CZ17" s="215">
        <f t="shared" si="36"/>
        <v>0</v>
      </c>
      <c r="DA17" s="215">
        <f t="shared" si="37"/>
        <v>7.4999999999931788E-2</v>
      </c>
      <c r="DB17" s="216">
        <f t="shared" si="33"/>
        <v>0</v>
      </c>
    </row>
    <row r="18" spans="1:106" ht="18.95" customHeight="1" x14ac:dyDescent="0.55000000000000004">
      <c r="A18" s="206" t="s">
        <v>49</v>
      </c>
      <c r="B18" s="207" t="s">
        <v>50</v>
      </c>
      <c r="C18" s="208">
        <v>612.9550000000005</v>
      </c>
      <c r="D18" s="209">
        <f t="shared" si="1"/>
        <v>10.547000000000001</v>
      </c>
      <c r="E18" s="209">
        <f t="shared" si="2"/>
        <v>25.887000000000008</v>
      </c>
      <c r="F18" s="209">
        <f t="shared" si="3"/>
        <v>527.57799999999963</v>
      </c>
      <c r="G18" s="209">
        <f t="shared" si="4"/>
        <v>654.03299999999967</v>
      </c>
      <c r="H18" s="209">
        <f t="shared" si="5"/>
        <v>0</v>
      </c>
      <c r="I18" s="209">
        <f t="shared" si="6"/>
        <v>0</v>
      </c>
      <c r="J18" s="209">
        <f t="shared" si="7"/>
        <v>538.12499999999966</v>
      </c>
      <c r="K18" s="209">
        <f t="shared" si="7"/>
        <v>679.91999999999973</v>
      </c>
      <c r="L18" s="210">
        <f t="shared" si="8"/>
        <v>1.8090000000000002</v>
      </c>
      <c r="M18" s="210">
        <f t="shared" si="9"/>
        <v>3.6180000000000003</v>
      </c>
      <c r="N18" s="210">
        <f t="shared" si="38"/>
        <v>73.021000000000015</v>
      </c>
      <c r="O18" s="210">
        <f t="shared" si="39"/>
        <v>144.07300000000001</v>
      </c>
      <c r="P18" s="210">
        <f t="shared" si="12"/>
        <v>0</v>
      </c>
      <c r="Q18" s="210">
        <f t="shared" si="13"/>
        <v>0</v>
      </c>
      <c r="R18" s="210">
        <f t="shared" si="14"/>
        <v>74.830000000000013</v>
      </c>
      <c r="S18" s="210">
        <f t="shared" si="14"/>
        <v>147.691</v>
      </c>
      <c r="T18" s="211">
        <f t="shared" si="15"/>
        <v>0</v>
      </c>
      <c r="U18" s="211">
        <f t="shared" si="16"/>
        <v>0</v>
      </c>
      <c r="V18" s="211">
        <f t="shared" si="34"/>
        <v>0</v>
      </c>
      <c r="W18" s="211">
        <f t="shared" si="35"/>
        <v>0</v>
      </c>
      <c r="X18" s="211">
        <f t="shared" si="19"/>
        <v>0</v>
      </c>
      <c r="Y18" s="211">
        <f t="shared" si="20"/>
        <v>0</v>
      </c>
      <c r="Z18" s="211">
        <f t="shared" si="21"/>
        <v>0</v>
      </c>
      <c r="AA18" s="211">
        <f t="shared" si="22"/>
        <v>0</v>
      </c>
      <c r="AB18" s="212">
        <f t="shared" si="23"/>
        <v>12.356000000000002</v>
      </c>
      <c r="AC18" s="212">
        <f t="shared" si="24"/>
        <v>29.50500000000001</v>
      </c>
      <c r="AD18" s="212">
        <f t="shared" si="25"/>
        <v>600.59899999999971</v>
      </c>
      <c r="AE18" s="212">
        <f t="shared" si="26"/>
        <v>798.10599999999965</v>
      </c>
      <c r="AF18" s="212">
        <f t="shared" si="27"/>
        <v>0</v>
      </c>
      <c r="AG18" s="212">
        <f t="shared" si="28"/>
        <v>0</v>
      </c>
      <c r="AH18" s="212">
        <f t="shared" si="29"/>
        <v>612.9549999999997</v>
      </c>
      <c r="AI18" s="212">
        <f t="shared" si="30"/>
        <v>827.61099999999965</v>
      </c>
      <c r="AJ18" s="217">
        <v>10.547000000000001</v>
      </c>
      <c r="AK18" s="208">
        <v>1.8090000000000002</v>
      </c>
      <c r="AL18" s="206">
        <v>0</v>
      </c>
      <c r="AM18" s="208">
        <v>25.887000000000008</v>
      </c>
      <c r="AN18" s="208">
        <v>3.6180000000000003</v>
      </c>
      <c r="AO18" s="206">
        <v>0</v>
      </c>
      <c r="AP18" s="206">
        <v>0</v>
      </c>
      <c r="AQ18" s="206">
        <v>0</v>
      </c>
      <c r="AR18" s="206">
        <v>0</v>
      </c>
      <c r="AS18" s="206">
        <v>0</v>
      </c>
      <c r="AT18" s="206">
        <v>0</v>
      </c>
      <c r="AU18" s="206">
        <v>0</v>
      </c>
      <c r="AV18" s="208">
        <v>4.0449999999999999</v>
      </c>
      <c r="AW18" s="206">
        <v>0</v>
      </c>
      <c r="AX18" s="206">
        <v>0</v>
      </c>
      <c r="AY18" s="208">
        <v>4.0449999999999999</v>
      </c>
      <c r="AZ18" s="206">
        <v>0</v>
      </c>
      <c r="BA18" s="206">
        <v>0</v>
      </c>
      <c r="BB18" s="208">
        <v>62.494999999999997</v>
      </c>
      <c r="BC18" s="208">
        <v>9.4030000000000005</v>
      </c>
      <c r="BD18" s="206">
        <v>0</v>
      </c>
      <c r="BE18" s="208">
        <v>62.494999999999997</v>
      </c>
      <c r="BF18" s="208">
        <v>9.4030000000000005</v>
      </c>
      <c r="BG18" s="206">
        <v>0</v>
      </c>
      <c r="BH18" s="206">
        <v>0</v>
      </c>
      <c r="BI18" s="206">
        <v>0</v>
      </c>
      <c r="BJ18" s="206">
        <v>0</v>
      </c>
      <c r="BK18" s="206">
        <v>0</v>
      </c>
      <c r="BL18" s="206">
        <v>0</v>
      </c>
      <c r="BM18" s="206">
        <v>0</v>
      </c>
      <c r="BN18" s="206">
        <v>0</v>
      </c>
      <c r="BO18" s="206">
        <v>0</v>
      </c>
      <c r="BP18" s="206">
        <v>0</v>
      </c>
      <c r="BQ18" s="206">
        <v>0</v>
      </c>
      <c r="BR18" s="206">
        <v>0</v>
      </c>
      <c r="BS18" s="206">
        <v>0</v>
      </c>
      <c r="BT18" s="206">
        <v>0</v>
      </c>
      <c r="BU18" s="206">
        <v>0</v>
      </c>
      <c r="BV18" s="206">
        <v>0</v>
      </c>
      <c r="BW18" s="206">
        <v>0</v>
      </c>
      <c r="BX18" s="206">
        <v>0</v>
      </c>
      <c r="BY18" s="206">
        <v>0</v>
      </c>
      <c r="BZ18" s="208">
        <v>461.03799999999967</v>
      </c>
      <c r="CA18" s="208">
        <v>63.618000000000009</v>
      </c>
      <c r="CB18" s="206">
        <v>0</v>
      </c>
      <c r="CC18" s="208">
        <v>587.49299999999971</v>
      </c>
      <c r="CD18" s="208">
        <v>134.67000000000002</v>
      </c>
      <c r="CE18" s="206">
        <v>0</v>
      </c>
      <c r="CF18" s="206">
        <v>0</v>
      </c>
      <c r="CG18" s="206">
        <v>0</v>
      </c>
      <c r="CH18" s="206">
        <v>0</v>
      </c>
      <c r="CI18" s="206">
        <v>0</v>
      </c>
      <c r="CJ18" s="206">
        <v>0</v>
      </c>
      <c r="CK18" s="206">
        <v>0</v>
      </c>
      <c r="CL18" s="206">
        <v>0</v>
      </c>
      <c r="CM18" s="206">
        <v>0</v>
      </c>
      <c r="CN18" s="206">
        <v>0</v>
      </c>
      <c r="CO18" s="206">
        <v>0</v>
      </c>
      <c r="CP18" s="206">
        <v>0</v>
      </c>
      <c r="CQ18" s="206">
        <v>0</v>
      </c>
      <c r="CR18" s="206">
        <v>0</v>
      </c>
      <c r="CS18" s="206">
        <v>0</v>
      </c>
      <c r="CT18" s="206">
        <v>0</v>
      </c>
      <c r="CU18" s="206">
        <v>0</v>
      </c>
      <c r="CV18" s="206">
        <v>0</v>
      </c>
      <c r="CW18" s="206">
        <v>0</v>
      </c>
      <c r="CX18" s="214">
        <v>612.9549999999997</v>
      </c>
      <c r="CY18" s="214">
        <v>826.79099999999983</v>
      </c>
      <c r="CZ18" s="215">
        <f t="shared" si="36"/>
        <v>0</v>
      </c>
      <c r="DA18" s="215">
        <f t="shared" si="37"/>
        <v>0.81999999999982265</v>
      </c>
      <c r="DB18" s="216">
        <f t="shared" si="33"/>
        <v>0</v>
      </c>
    </row>
    <row r="19" spans="1:106" ht="18.95" customHeight="1" x14ac:dyDescent="0.55000000000000004">
      <c r="A19" s="206" t="s">
        <v>51</v>
      </c>
      <c r="B19" s="207" t="s">
        <v>52</v>
      </c>
      <c r="C19" s="208">
        <v>553.8839999999999</v>
      </c>
      <c r="D19" s="209">
        <f t="shared" si="1"/>
        <v>0.47699999999999998</v>
      </c>
      <c r="E19" s="209">
        <f t="shared" si="2"/>
        <v>1.9250000000000003</v>
      </c>
      <c r="F19" s="209">
        <f t="shared" si="3"/>
        <v>505.11799999999994</v>
      </c>
      <c r="G19" s="209">
        <f t="shared" si="4"/>
        <v>656.72499999999968</v>
      </c>
      <c r="H19" s="209">
        <f t="shared" si="5"/>
        <v>0</v>
      </c>
      <c r="I19" s="209">
        <f t="shared" si="6"/>
        <v>0</v>
      </c>
      <c r="J19" s="209">
        <f t="shared" si="7"/>
        <v>505.59499999999991</v>
      </c>
      <c r="K19" s="209">
        <f t="shared" si="7"/>
        <v>658.64999999999964</v>
      </c>
      <c r="L19" s="210">
        <f t="shared" si="8"/>
        <v>0</v>
      </c>
      <c r="M19" s="210">
        <f t="shared" si="9"/>
        <v>0</v>
      </c>
      <c r="N19" s="210">
        <f t="shared" si="38"/>
        <v>48.289000000000001</v>
      </c>
      <c r="O19" s="210">
        <f t="shared" si="39"/>
        <v>85.048000000000002</v>
      </c>
      <c r="P19" s="210">
        <f t="shared" si="12"/>
        <v>0</v>
      </c>
      <c r="Q19" s="210">
        <f t="shared" si="13"/>
        <v>0</v>
      </c>
      <c r="R19" s="210">
        <f t="shared" si="14"/>
        <v>48.289000000000001</v>
      </c>
      <c r="S19" s="210">
        <f t="shared" si="14"/>
        <v>85.048000000000002</v>
      </c>
      <c r="T19" s="211">
        <f t="shared" si="15"/>
        <v>0</v>
      </c>
      <c r="U19" s="211">
        <f t="shared" si="16"/>
        <v>0</v>
      </c>
      <c r="V19" s="211">
        <f t="shared" si="34"/>
        <v>0</v>
      </c>
      <c r="W19" s="211">
        <f t="shared" si="35"/>
        <v>0</v>
      </c>
      <c r="X19" s="211">
        <f t="shared" si="19"/>
        <v>0</v>
      </c>
      <c r="Y19" s="211">
        <f t="shared" si="20"/>
        <v>0</v>
      </c>
      <c r="Z19" s="211">
        <f t="shared" si="21"/>
        <v>0</v>
      </c>
      <c r="AA19" s="211">
        <f t="shared" si="22"/>
        <v>0</v>
      </c>
      <c r="AB19" s="212">
        <f t="shared" si="23"/>
        <v>0.47699999999999998</v>
      </c>
      <c r="AC19" s="212">
        <f t="shared" si="24"/>
        <v>1.9250000000000003</v>
      </c>
      <c r="AD19" s="212">
        <f t="shared" si="25"/>
        <v>553.40699999999993</v>
      </c>
      <c r="AE19" s="212">
        <f t="shared" si="26"/>
        <v>741.77299999999968</v>
      </c>
      <c r="AF19" s="212">
        <f t="shared" si="27"/>
        <v>0</v>
      </c>
      <c r="AG19" s="212">
        <f t="shared" si="28"/>
        <v>0</v>
      </c>
      <c r="AH19" s="212">
        <f t="shared" si="29"/>
        <v>553.8839999999999</v>
      </c>
      <c r="AI19" s="212">
        <f t="shared" si="30"/>
        <v>743.69799999999964</v>
      </c>
      <c r="AJ19" s="217">
        <v>0.47699999999999998</v>
      </c>
      <c r="AK19" s="206">
        <v>0</v>
      </c>
      <c r="AL19" s="206">
        <v>0</v>
      </c>
      <c r="AM19" s="208">
        <v>1.9250000000000003</v>
      </c>
      <c r="AN19" s="206">
        <v>0</v>
      </c>
      <c r="AO19" s="206">
        <v>0</v>
      </c>
      <c r="AP19" s="206">
        <v>0</v>
      </c>
      <c r="AQ19" s="206">
        <v>0</v>
      </c>
      <c r="AR19" s="206">
        <v>0</v>
      </c>
      <c r="AS19" s="206">
        <v>0</v>
      </c>
      <c r="AT19" s="206">
        <v>0</v>
      </c>
      <c r="AU19" s="206">
        <v>0</v>
      </c>
      <c r="AV19" s="208">
        <v>10.600000000000001</v>
      </c>
      <c r="AW19" s="206">
        <v>0</v>
      </c>
      <c r="AX19" s="206">
        <v>0</v>
      </c>
      <c r="AY19" s="208">
        <v>10.600000000000001</v>
      </c>
      <c r="AZ19" s="206">
        <v>0</v>
      </c>
      <c r="BA19" s="206">
        <v>0</v>
      </c>
      <c r="BB19" s="208">
        <v>17.437000000000001</v>
      </c>
      <c r="BC19" s="206">
        <v>0</v>
      </c>
      <c r="BD19" s="206">
        <v>0</v>
      </c>
      <c r="BE19" s="208">
        <v>17.437000000000001</v>
      </c>
      <c r="BF19" s="206">
        <v>0</v>
      </c>
      <c r="BG19" s="206">
        <v>0</v>
      </c>
      <c r="BH19" s="208">
        <v>4.5090000000000003</v>
      </c>
      <c r="BI19" s="206">
        <v>0</v>
      </c>
      <c r="BJ19" s="206">
        <v>0</v>
      </c>
      <c r="BK19" s="208">
        <v>4.5090000000000003</v>
      </c>
      <c r="BL19" s="206">
        <v>0</v>
      </c>
      <c r="BM19" s="206">
        <v>0</v>
      </c>
      <c r="BN19" s="206">
        <v>0</v>
      </c>
      <c r="BO19" s="206">
        <v>0</v>
      </c>
      <c r="BP19" s="206">
        <v>0</v>
      </c>
      <c r="BQ19" s="206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8">
        <v>472.57199999999995</v>
      </c>
      <c r="CA19" s="208">
        <v>48.289000000000001</v>
      </c>
      <c r="CB19" s="206">
        <v>0</v>
      </c>
      <c r="CC19" s="208">
        <v>624.17899999999963</v>
      </c>
      <c r="CD19" s="208">
        <v>85.048000000000002</v>
      </c>
      <c r="CE19" s="206">
        <v>0</v>
      </c>
      <c r="CF19" s="206">
        <v>0</v>
      </c>
      <c r="CG19" s="206">
        <v>0</v>
      </c>
      <c r="CH19" s="206">
        <v>0</v>
      </c>
      <c r="CI19" s="206">
        <v>0</v>
      </c>
      <c r="CJ19" s="206">
        <v>0</v>
      </c>
      <c r="CK19" s="206">
        <v>0</v>
      </c>
      <c r="CL19" s="206">
        <v>0</v>
      </c>
      <c r="CM19" s="206">
        <v>0</v>
      </c>
      <c r="CN19" s="206">
        <v>0</v>
      </c>
      <c r="CO19" s="206">
        <v>0</v>
      </c>
      <c r="CP19" s="206">
        <v>0</v>
      </c>
      <c r="CQ19" s="206">
        <v>0</v>
      </c>
      <c r="CR19" s="206">
        <v>0</v>
      </c>
      <c r="CS19" s="206">
        <v>0</v>
      </c>
      <c r="CT19" s="206">
        <v>0</v>
      </c>
      <c r="CU19" s="206">
        <v>0</v>
      </c>
      <c r="CV19" s="206">
        <v>0</v>
      </c>
      <c r="CW19" s="206">
        <v>0</v>
      </c>
      <c r="CX19" s="214">
        <v>553.88399999999967</v>
      </c>
      <c r="CY19" s="214">
        <v>744.20699999999954</v>
      </c>
      <c r="CZ19" s="215">
        <f t="shared" si="36"/>
        <v>0</v>
      </c>
      <c r="DA19" s="215">
        <f t="shared" si="37"/>
        <v>-0.50899999999990087</v>
      </c>
      <c r="DB19" s="216">
        <f t="shared" si="33"/>
        <v>0</v>
      </c>
    </row>
    <row r="20" spans="1:106" ht="18.95" customHeight="1" x14ac:dyDescent="0.55000000000000004">
      <c r="A20" s="206" t="s">
        <v>53</v>
      </c>
      <c r="B20" s="207" t="s">
        <v>54</v>
      </c>
      <c r="C20" s="208">
        <v>448.03000000000009</v>
      </c>
      <c r="D20" s="209">
        <f t="shared" si="1"/>
        <v>2.399</v>
      </c>
      <c r="E20" s="209">
        <f t="shared" si="2"/>
        <v>4.798</v>
      </c>
      <c r="F20" s="209">
        <f t="shared" si="3"/>
        <v>425.53100000000001</v>
      </c>
      <c r="G20" s="209">
        <f t="shared" si="4"/>
        <v>606.08500000000004</v>
      </c>
      <c r="H20" s="209">
        <f t="shared" si="5"/>
        <v>0</v>
      </c>
      <c r="I20" s="209">
        <f t="shared" si="6"/>
        <v>0</v>
      </c>
      <c r="J20" s="209">
        <f t="shared" si="7"/>
        <v>427.93</v>
      </c>
      <c r="K20" s="209">
        <f t="shared" si="7"/>
        <v>610.88300000000004</v>
      </c>
      <c r="L20" s="210">
        <f t="shared" si="8"/>
        <v>0</v>
      </c>
      <c r="M20" s="210">
        <f t="shared" si="9"/>
        <v>0</v>
      </c>
      <c r="N20" s="210">
        <f t="shared" si="38"/>
        <v>20.100000000000001</v>
      </c>
      <c r="O20" s="210">
        <f t="shared" si="39"/>
        <v>20.100000000000001</v>
      </c>
      <c r="P20" s="210">
        <f t="shared" si="12"/>
        <v>0</v>
      </c>
      <c r="Q20" s="210">
        <f t="shared" si="13"/>
        <v>0</v>
      </c>
      <c r="R20" s="210">
        <f t="shared" si="14"/>
        <v>20.100000000000001</v>
      </c>
      <c r="S20" s="210">
        <f t="shared" si="14"/>
        <v>20.100000000000001</v>
      </c>
      <c r="T20" s="211">
        <f t="shared" si="15"/>
        <v>0</v>
      </c>
      <c r="U20" s="211">
        <f t="shared" si="16"/>
        <v>0</v>
      </c>
      <c r="V20" s="211">
        <f t="shared" si="34"/>
        <v>0</v>
      </c>
      <c r="W20" s="211">
        <f t="shared" si="35"/>
        <v>0</v>
      </c>
      <c r="X20" s="211">
        <f t="shared" si="19"/>
        <v>0</v>
      </c>
      <c r="Y20" s="211">
        <f t="shared" si="20"/>
        <v>0</v>
      </c>
      <c r="Z20" s="211">
        <f t="shared" si="21"/>
        <v>0</v>
      </c>
      <c r="AA20" s="211">
        <f t="shared" si="22"/>
        <v>0</v>
      </c>
      <c r="AB20" s="212">
        <f t="shared" si="23"/>
        <v>2.399</v>
      </c>
      <c r="AC20" s="212">
        <f t="shared" si="24"/>
        <v>4.798</v>
      </c>
      <c r="AD20" s="212">
        <f t="shared" si="25"/>
        <v>445.63100000000003</v>
      </c>
      <c r="AE20" s="212">
        <f t="shared" si="26"/>
        <v>626.18500000000006</v>
      </c>
      <c r="AF20" s="212">
        <f t="shared" si="27"/>
        <v>0</v>
      </c>
      <c r="AG20" s="212">
        <f t="shared" si="28"/>
        <v>0</v>
      </c>
      <c r="AH20" s="212">
        <f t="shared" si="29"/>
        <v>448.03000000000003</v>
      </c>
      <c r="AI20" s="212">
        <f t="shared" si="30"/>
        <v>630.98300000000006</v>
      </c>
      <c r="AJ20" s="217">
        <v>2.399</v>
      </c>
      <c r="AK20" s="206">
        <v>0</v>
      </c>
      <c r="AL20" s="206">
        <v>0</v>
      </c>
      <c r="AM20" s="208">
        <v>4.798</v>
      </c>
      <c r="AN20" s="206">
        <v>0</v>
      </c>
      <c r="AO20" s="206">
        <v>0</v>
      </c>
      <c r="AP20" s="206">
        <v>0</v>
      </c>
      <c r="AQ20" s="206">
        <v>0</v>
      </c>
      <c r="AR20" s="206">
        <v>0</v>
      </c>
      <c r="AS20" s="206">
        <v>0</v>
      </c>
      <c r="AT20" s="206">
        <v>0</v>
      </c>
      <c r="AU20" s="206">
        <v>0</v>
      </c>
      <c r="AV20" s="206">
        <v>0</v>
      </c>
      <c r="AW20" s="206">
        <v>0</v>
      </c>
      <c r="AX20" s="206">
        <v>0</v>
      </c>
      <c r="AY20" s="206">
        <v>0</v>
      </c>
      <c r="AZ20" s="206">
        <v>0</v>
      </c>
      <c r="BA20" s="206">
        <v>0</v>
      </c>
      <c r="BB20" s="206">
        <v>0</v>
      </c>
      <c r="BC20" s="206">
        <v>0</v>
      </c>
      <c r="BD20" s="206">
        <v>0</v>
      </c>
      <c r="BE20" s="206">
        <v>0</v>
      </c>
      <c r="BF20" s="206">
        <v>0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06">
        <v>0</v>
      </c>
      <c r="BN20" s="206">
        <v>0</v>
      </c>
      <c r="BO20" s="206">
        <v>0</v>
      </c>
      <c r="BP20" s="206">
        <v>0</v>
      </c>
      <c r="BQ20" s="20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8">
        <v>425.53100000000001</v>
      </c>
      <c r="CA20" s="208">
        <v>20.100000000000001</v>
      </c>
      <c r="CB20" s="206">
        <v>0</v>
      </c>
      <c r="CC20" s="208">
        <v>606.08500000000004</v>
      </c>
      <c r="CD20" s="208">
        <v>20.100000000000001</v>
      </c>
      <c r="CE20" s="206">
        <v>0</v>
      </c>
      <c r="CF20" s="206">
        <v>0</v>
      </c>
      <c r="CG20" s="206">
        <v>0</v>
      </c>
      <c r="CH20" s="206">
        <v>0</v>
      </c>
      <c r="CI20" s="206">
        <v>0</v>
      </c>
      <c r="CJ20" s="206">
        <v>0</v>
      </c>
      <c r="CK20" s="206">
        <v>0</v>
      </c>
      <c r="CL20" s="206">
        <v>0</v>
      </c>
      <c r="CM20" s="206">
        <v>0</v>
      </c>
      <c r="CN20" s="206">
        <v>0</v>
      </c>
      <c r="CO20" s="206">
        <v>0</v>
      </c>
      <c r="CP20" s="206">
        <v>0</v>
      </c>
      <c r="CQ20" s="206">
        <v>0</v>
      </c>
      <c r="CR20" s="206">
        <v>0</v>
      </c>
      <c r="CS20" s="206">
        <v>0</v>
      </c>
      <c r="CT20" s="206">
        <v>0</v>
      </c>
      <c r="CU20" s="206">
        <v>0</v>
      </c>
      <c r="CV20" s="206">
        <v>0</v>
      </c>
      <c r="CW20" s="206">
        <v>0</v>
      </c>
      <c r="CX20" s="214">
        <v>448.02999999999992</v>
      </c>
      <c r="CY20" s="214">
        <v>629.50300000000027</v>
      </c>
      <c r="CZ20" s="215">
        <f t="shared" si="36"/>
        <v>0</v>
      </c>
      <c r="DA20" s="215">
        <f t="shared" si="37"/>
        <v>1.4799999999997908</v>
      </c>
      <c r="DB20" s="216">
        <f t="shared" si="33"/>
        <v>0</v>
      </c>
    </row>
    <row r="21" spans="1:106" ht="18.95" customHeight="1" x14ac:dyDescent="0.55000000000000004">
      <c r="A21" s="206" t="s">
        <v>55</v>
      </c>
      <c r="B21" s="207" t="s">
        <v>56</v>
      </c>
      <c r="C21" s="208">
        <v>418.84100000000001</v>
      </c>
      <c r="D21" s="209">
        <f t="shared" si="1"/>
        <v>19.753</v>
      </c>
      <c r="E21" s="209">
        <f t="shared" si="2"/>
        <v>19.753</v>
      </c>
      <c r="F21" s="209">
        <f t="shared" si="3"/>
        <v>337.39799999999991</v>
      </c>
      <c r="G21" s="209">
        <f t="shared" si="4"/>
        <v>499.63999999999976</v>
      </c>
      <c r="H21" s="209">
        <f t="shared" si="5"/>
        <v>0</v>
      </c>
      <c r="I21" s="209">
        <f t="shared" si="6"/>
        <v>0</v>
      </c>
      <c r="J21" s="209">
        <f t="shared" si="7"/>
        <v>357.1509999999999</v>
      </c>
      <c r="K21" s="209">
        <f t="shared" si="7"/>
        <v>519.3929999999998</v>
      </c>
      <c r="L21" s="210">
        <f t="shared" si="8"/>
        <v>0</v>
      </c>
      <c r="M21" s="210">
        <f t="shared" si="9"/>
        <v>0</v>
      </c>
      <c r="N21" s="210">
        <f t="shared" si="38"/>
        <v>61.690000000000005</v>
      </c>
      <c r="O21" s="210">
        <f t="shared" si="39"/>
        <v>84.933000000000007</v>
      </c>
      <c r="P21" s="210">
        <f t="shared" si="12"/>
        <v>0</v>
      </c>
      <c r="Q21" s="210">
        <f t="shared" si="13"/>
        <v>0</v>
      </c>
      <c r="R21" s="210">
        <f t="shared" si="14"/>
        <v>61.690000000000005</v>
      </c>
      <c r="S21" s="210">
        <f t="shared" si="14"/>
        <v>84.933000000000007</v>
      </c>
      <c r="T21" s="211">
        <f t="shared" si="15"/>
        <v>0</v>
      </c>
      <c r="U21" s="211">
        <f t="shared" si="16"/>
        <v>0</v>
      </c>
      <c r="V21" s="211">
        <f t="shared" si="34"/>
        <v>0</v>
      </c>
      <c r="W21" s="211">
        <f t="shared" si="35"/>
        <v>0</v>
      </c>
      <c r="X21" s="211">
        <f t="shared" si="19"/>
        <v>0</v>
      </c>
      <c r="Y21" s="211">
        <f t="shared" si="20"/>
        <v>0</v>
      </c>
      <c r="Z21" s="211">
        <f t="shared" si="21"/>
        <v>0</v>
      </c>
      <c r="AA21" s="211">
        <f t="shared" si="22"/>
        <v>0</v>
      </c>
      <c r="AB21" s="212">
        <f t="shared" si="23"/>
        <v>19.753</v>
      </c>
      <c r="AC21" s="212">
        <f t="shared" si="24"/>
        <v>19.753</v>
      </c>
      <c r="AD21" s="212">
        <f t="shared" ref="AD21:AD38" si="40">F21+N21+V21</f>
        <v>399.08799999999991</v>
      </c>
      <c r="AE21" s="212">
        <f t="shared" ref="AE21:AE38" si="41">G21+O21+W21</f>
        <v>584.57299999999975</v>
      </c>
      <c r="AF21" s="212">
        <f t="shared" si="27"/>
        <v>0</v>
      </c>
      <c r="AG21" s="212">
        <f t="shared" si="28"/>
        <v>0</v>
      </c>
      <c r="AH21" s="212">
        <f t="shared" si="29"/>
        <v>418.84099999999989</v>
      </c>
      <c r="AI21" s="212">
        <f t="shared" si="30"/>
        <v>604.32599999999979</v>
      </c>
      <c r="AJ21" s="217">
        <v>19.753</v>
      </c>
      <c r="AK21" s="206">
        <v>0</v>
      </c>
      <c r="AL21" s="206">
        <v>0</v>
      </c>
      <c r="AM21" s="208">
        <v>19.753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6">
        <v>0</v>
      </c>
      <c r="AT21" s="206">
        <v>0</v>
      </c>
      <c r="AU21" s="206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  <c r="BA21" s="206">
        <v>0</v>
      </c>
      <c r="BB21" s="206">
        <v>0</v>
      </c>
      <c r="BC21" s="206">
        <v>0</v>
      </c>
      <c r="BD21" s="206">
        <v>0</v>
      </c>
      <c r="BE21" s="206">
        <v>0</v>
      </c>
      <c r="BF21" s="206">
        <v>0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6">
        <v>0</v>
      </c>
      <c r="BN21" s="206">
        <v>0</v>
      </c>
      <c r="BO21" s="206">
        <v>0</v>
      </c>
      <c r="BP21" s="206">
        <v>0</v>
      </c>
      <c r="BQ21" s="206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8">
        <v>337.39799999999991</v>
      </c>
      <c r="CA21" s="208">
        <v>61.690000000000005</v>
      </c>
      <c r="CB21" s="206">
        <v>0</v>
      </c>
      <c r="CC21" s="208">
        <v>499.63999999999976</v>
      </c>
      <c r="CD21" s="208">
        <v>84.933000000000007</v>
      </c>
      <c r="CE21" s="206">
        <v>0</v>
      </c>
      <c r="CF21" s="206">
        <v>0</v>
      </c>
      <c r="CG21" s="206">
        <v>0</v>
      </c>
      <c r="CH21" s="206">
        <v>0</v>
      </c>
      <c r="CI21" s="206">
        <v>0</v>
      </c>
      <c r="CJ21" s="206">
        <v>0</v>
      </c>
      <c r="CK21" s="206">
        <v>0</v>
      </c>
      <c r="CL21" s="206">
        <v>0</v>
      </c>
      <c r="CM21" s="206">
        <v>0</v>
      </c>
      <c r="CN21" s="206">
        <v>0</v>
      </c>
      <c r="CO21" s="206">
        <v>0</v>
      </c>
      <c r="CP21" s="206">
        <v>0</v>
      </c>
      <c r="CQ21" s="206">
        <v>0</v>
      </c>
      <c r="CR21" s="206">
        <v>0</v>
      </c>
      <c r="CS21" s="206">
        <v>0</v>
      </c>
      <c r="CT21" s="206">
        <v>0</v>
      </c>
      <c r="CU21" s="206">
        <v>0</v>
      </c>
      <c r="CV21" s="206">
        <v>0</v>
      </c>
      <c r="CW21" s="206">
        <v>0</v>
      </c>
      <c r="CX21" s="214">
        <v>418.84099999999995</v>
      </c>
      <c r="CY21" s="214">
        <v>599.92099999999982</v>
      </c>
      <c r="CZ21" s="215">
        <f t="shared" si="36"/>
        <v>0</v>
      </c>
      <c r="DA21" s="215">
        <f t="shared" si="37"/>
        <v>4.4049999999999727</v>
      </c>
      <c r="DB21" s="216">
        <f t="shared" si="33"/>
        <v>0</v>
      </c>
    </row>
    <row r="22" spans="1:106" ht="18.95" customHeight="1" x14ac:dyDescent="0.55000000000000004">
      <c r="A22" s="206" t="s">
        <v>57</v>
      </c>
      <c r="B22" s="207" t="s">
        <v>58</v>
      </c>
      <c r="C22" s="208">
        <v>455.56700000000018</v>
      </c>
      <c r="D22" s="209">
        <f t="shared" si="1"/>
        <v>0.36399999999999999</v>
      </c>
      <c r="E22" s="209">
        <f>AM22</f>
        <v>1.456</v>
      </c>
      <c r="F22" s="209">
        <f t="shared" si="3"/>
        <v>428.97300000000018</v>
      </c>
      <c r="G22" s="209">
        <f t="shared" si="4"/>
        <v>618.64500000000032</v>
      </c>
      <c r="H22" s="209">
        <f t="shared" si="5"/>
        <v>0</v>
      </c>
      <c r="I22" s="209">
        <f t="shared" si="6"/>
        <v>0</v>
      </c>
      <c r="J22" s="209">
        <f t="shared" si="7"/>
        <v>429.33700000000016</v>
      </c>
      <c r="K22" s="209">
        <f t="shared" si="7"/>
        <v>620.10100000000034</v>
      </c>
      <c r="L22" s="210">
        <f t="shared" si="8"/>
        <v>0</v>
      </c>
      <c r="M22" s="210">
        <f t="shared" si="9"/>
        <v>0</v>
      </c>
      <c r="N22" s="210">
        <f t="shared" si="38"/>
        <v>26.230000000000004</v>
      </c>
      <c r="O22" s="210">
        <f t="shared" si="39"/>
        <v>27.091000000000001</v>
      </c>
      <c r="P22" s="210">
        <f t="shared" si="12"/>
        <v>0</v>
      </c>
      <c r="Q22" s="210">
        <f t="shared" si="13"/>
        <v>0</v>
      </c>
      <c r="R22" s="210">
        <f t="shared" si="14"/>
        <v>26.230000000000004</v>
      </c>
      <c r="S22" s="210">
        <f t="shared" si="14"/>
        <v>27.091000000000001</v>
      </c>
      <c r="T22" s="211">
        <f t="shared" si="15"/>
        <v>0</v>
      </c>
      <c r="U22" s="211">
        <f t="shared" si="16"/>
        <v>0</v>
      </c>
      <c r="V22" s="211">
        <f t="shared" ref="V22:V85" si="42">AR22+AX22+BD22+BJ22+BP22+BV22+CB22+CH22</f>
        <v>0</v>
      </c>
      <c r="W22" s="211">
        <f t="shared" ref="W22:W85" si="43">AU22+BA22+BG22+BM22+BS22+BY22+CE22+CK22</f>
        <v>0</v>
      </c>
      <c r="X22" s="211">
        <f t="shared" si="19"/>
        <v>0</v>
      </c>
      <c r="Y22" s="211">
        <f t="shared" si="20"/>
        <v>0</v>
      </c>
      <c r="Z22" s="211">
        <f t="shared" si="21"/>
        <v>0</v>
      </c>
      <c r="AA22" s="211">
        <f t="shared" si="22"/>
        <v>0</v>
      </c>
      <c r="AB22" s="212">
        <f t="shared" si="23"/>
        <v>0.36399999999999999</v>
      </c>
      <c r="AC22" s="212">
        <f t="shared" si="24"/>
        <v>1.456</v>
      </c>
      <c r="AD22" s="212">
        <f t="shared" si="40"/>
        <v>455.2030000000002</v>
      </c>
      <c r="AE22" s="212">
        <f t="shared" si="41"/>
        <v>645.73600000000033</v>
      </c>
      <c r="AF22" s="212">
        <f t="shared" si="27"/>
        <v>0</v>
      </c>
      <c r="AG22" s="212">
        <f t="shared" si="28"/>
        <v>0</v>
      </c>
      <c r="AH22" s="212">
        <f t="shared" si="29"/>
        <v>455.56700000000018</v>
      </c>
      <c r="AI22" s="212">
        <f t="shared" si="30"/>
        <v>647.19200000000035</v>
      </c>
      <c r="AJ22" s="217">
        <v>0.36399999999999999</v>
      </c>
      <c r="AK22" s="206">
        <v>0</v>
      </c>
      <c r="AL22" s="206">
        <v>0</v>
      </c>
      <c r="AM22" s="208">
        <v>1.456</v>
      </c>
      <c r="AN22" s="206">
        <v>0</v>
      </c>
      <c r="AO22" s="206">
        <v>0</v>
      </c>
      <c r="AP22" s="206">
        <v>0</v>
      </c>
      <c r="AQ22" s="206">
        <v>0</v>
      </c>
      <c r="AR22" s="206">
        <v>0</v>
      </c>
      <c r="AS22" s="206">
        <v>0</v>
      </c>
      <c r="AT22" s="206">
        <v>0</v>
      </c>
      <c r="AU22" s="206">
        <v>0</v>
      </c>
      <c r="AV22" s="206">
        <v>0</v>
      </c>
      <c r="AW22" s="206">
        <v>0</v>
      </c>
      <c r="AX22" s="206">
        <v>0</v>
      </c>
      <c r="AY22" s="206">
        <v>0</v>
      </c>
      <c r="AZ22" s="206">
        <v>0</v>
      </c>
      <c r="BA22" s="206">
        <v>0</v>
      </c>
      <c r="BB22" s="206">
        <v>0</v>
      </c>
      <c r="BC22" s="206">
        <v>0</v>
      </c>
      <c r="BD22" s="206">
        <v>0</v>
      </c>
      <c r="BE22" s="206">
        <v>0</v>
      </c>
      <c r="BF22" s="206">
        <v>0</v>
      </c>
      <c r="BG22" s="206">
        <v>0</v>
      </c>
      <c r="BH22" s="208">
        <v>22.73</v>
      </c>
      <c r="BI22" s="206">
        <v>0</v>
      </c>
      <c r="BJ22" s="206">
        <v>0</v>
      </c>
      <c r="BK22" s="208">
        <v>22.73</v>
      </c>
      <c r="BL22" s="206">
        <v>0</v>
      </c>
      <c r="BM22" s="206">
        <v>0</v>
      </c>
      <c r="BN22" s="206">
        <v>0</v>
      </c>
      <c r="BO22" s="206">
        <v>0</v>
      </c>
      <c r="BP22" s="206">
        <v>0</v>
      </c>
      <c r="BQ22" s="206">
        <v>0</v>
      </c>
      <c r="BR22" s="206">
        <v>0</v>
      </c>
      <c r="BS22" s="206">
        <v>0</v>
      </c>
      <c r="BT22" s="206">
        <v>0</v>
      </c>
      <c r="BU22" s="206">
        <v>0</v>
      </c>
      <c r="BV22" s="206">
        <v>0</v>
      </c>
      <c r="BW22" s="206">
        <v>0</v>
      </c>
      <c r="BX22" s="206">
        <v>0</v>
      </c>
      <c r="BY22" s="206">
        <v>0</v>
      </c>
      <c r="BZ22" s="208">
        <v>406.24300000000017</v>
      </c>
      <c r="CA22" s="208">
        <v>26.230000000000004</v>
      </c>
      <c r="CB22" s="206">
        <v>0</v>
      </c>
      <c r="CC22" s="208">
        <v>595.9150000000003</v>
      </c>
      <c r="CD22" s="208">
        <v>27.091000000000001</v>
      </c>
      <c r="CE22" s="206">
        <v>0</v>
      </c>
      <c r="CF22" s="206">
        <v>0</v>
      </c>
      <c r="CG22" s="206">
        <v>0</v>
      </c>
      <c r="CH22" s="206">
        <v>0</v>
      </c>
      <c r="CI22" s="206">
        <v>0</v>
      </c>
      <c r="CJ22" s="206">
        <v>0</v>
      </c>
      <c r="CK22" s="206">
        <v>0</v>
      </c>
      <c r="CL22" s="206">
        <v>0</v>
      </c>
      <c r="CM22" s="206">
        <v>0</v>
      </c>
      <c r="CN22" s="206">
        <v>0</v>
      </c>
      <c r="CO22" s="206">
        <v>0</v>
      </c>
      <c r="CP22" s="206">
        <v>0</v>
      </c>
      <c r="CQ22" s="206">
        <v>0</v>
      </c>
      <c r="CR22" s="206">
        <v>0</v>
      </c>
      <c r="CS22" s="206">
        <v>0</v>
      </c>
      <c r="CT22" s="206">
        <v>0</v>
      </c>
      <c r="CU22" s="206">
        <v>0</v>
      </c>
      <c r="CV22" s="206">
        <v>0</v>
      </c>
      <c r="CW22" s="206">
        <v>0</v>
      </c>
      <c r="CX22" s="214">
        <v>455.56700000000018</v>
      </c>
      <c r="CY22" s="214">
        <v>643.25100000000009</v>
      </c>
      <c r="CZ22" s="215">
        <f t="shared" ref="CZ22:CZ72" si="44">AH22-CX22</f>
        <v>0</v>
      </c>
      <c r="DA22" s="215">
        <f t="shared" ref="DA22:DA72" si="45">AI22-CY22</f>
        <v>3.9410000000002583</v>
      </c>
      <c r="DB22" s="216">
        <f t="shared" si="33"/>
        <v>0</v>
      </c>
    </row>
    <row r="23" spans="1:106" ht="18.95" customHeight="1" x14ac:dyDescent="0.55000000000000004">
      <c r="A23" s="206" t="s">
        <v>59</v>
      </c>
      <c r="B23" s="207" t="s">
        <v>60</v>
      </c>
      <c r="C23" s="208">
        <v>352.04800000000012</v>
      </c>
      <c r="D23" s="209">
        <f t="shared" si="1"/>
        <v>0</v>
      </c>
      <c r="E23" s="209">
        <f t="shared" si="2"/>
        <v>0</v>
      </c>
      <c r="F23" s="209">
        <f t="shared" si="3"/>
        <v>345.64800000000014</v>
      </c>
      <c r="G23" s="209">
        <f t="shared" si="4"/>
        <v>515.13000000000011</v>
      </c>
      <c r="H23" s="209">
        <f t="shared" si="5"/>
        <v>0</v>
      </c>
      <c r="I23" s="209">
        <f t="shared" si="6"/>
        <v>0</v>
      </c>
      <c r="J23" s="209">
        <f t="shared" si="7"/>
        <v>345.64800000000014</v>
      </c>
      <c r="K23" s="209">
        <f t="shared" si="7"/>
        <v>515.13000000000011</v>
      </c>
      <c r="L23" s="210">
        <f t="shared" si="8"/>
        <v>0</v>
      </c>
      <c r="M23" s="210">
        <f t="shared" si="9"/>
        <v>0</v>
      </c>
      <c r="N23" s="210">
        <f t="shared" si="38"/>
        <v>6.4</v>
      </c>
      <c r="O23" s="210">
        <f t="shared" si="39"/>
        <v>12.8</v>
      </c>
      <c r="P23" s="210">
        <f t="shared" si="12"/>
        <v>0</v>
      </c>
      <c r="Q23" s="210">
        <f t="shared" si="13"/>
        <v>0</v>
      </c>
      <c r="R23" s="210">
        <f t="shared" si="14"/>
        <v>6.4</v>
      </c>
      <c r="S23" s="210">
        <f t="shared" si="14"/>
        <v>12.8</v>
      </c>
      <c r="T23" s="211">
        <f>AL23</f>
        <v>0</v>
      </c>
      <c r="U23" s="211">
        <f>AO23</f>
        <v>0</v>
      </c>
      <c r="V23" s="211">
        <f t="shared" si="42"/>
        <v>0</v>
      </c>
      <c r="W23" s="211">
        <f t="shared" si="43"/>
        <v>0</v>
      </c>
      <c r="X23" s="211">
        <f t="shared" si="19"/>
        <v>0</v>
      </c>
      <c r="Y23" s="211">
        <f t="shared" si="20"/>
        <v>0</v>
      </c>
      <c r="Z23" s="211">
        <f t="shared" si="21"/>
        <v>0</v>
      </c>
      <c r="AA23" s="211">
        <f t="shared" si="22"/>
        <v>0</v>
      </c>
      <c r="AB23" s="212">
        <f>D23+L23+T23</f>
        <v>0</v>
      </c>
      <c r="AC23" s="212">
        <f>E23+M23+U23</f>
        <v>0</v>
      </c>
      <c r="AD23" s="212">
        <f t="shared" si="40"/>
        <v>352.04800000000012</v>
      </c>
      <c r="AE23" s="212">
        <f t="shared" si="41"/>
        <v>527.93000000000006</v>
      </c>
      <c r="AF23" s="212">
        <f t="shared" si="27"/>
        <v>0</v>
      </c>
      <c r="AG23" s="212">
        <f t="shared" si="28"/>
        <v>0</v>
      </c>
      <c r="AH23" s="212">
        <f t="shared" si="29"/>
        <v>352.04800000000012</v>
      </c>
      <c r="AI23" s="212">
        <f t="shared" si="30"/>
        <v>527.93000000000006</v>
      </c>
      <c r="AJ23" s="213">
        <v>0</v>
      </c>
      <c r="AK23" s="206">
        <v>0</v>
      </c>
      <c r="AL23" s="206">
        <v>0</v>
      </c>
      <c r="AM23" s="206">
        <v>0</v>
      </c>
      <c r="AN23" s="206">
        <v>0</v>
      </c>
      <c r="AO23" s="206">
        <v>0</v>
      </c>
      <c r="AP23" s="206">
        <v>0</v>
      </c>
      <c r="AQ23" s="206">
        <v>0</v>
      </c>
      <c r="AR23" s="206">
        <v>0</v>
      </c>
      <c r="AS23" s="206">
        <v>0</v>
      </c>
      <c r="AT23" s="206">
        <v>0</v>
      </c>
      <c r="AU23" s="206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  <c r="BA23" s="206">
        <v>0</v>
      </c>
      <c r="BB23" s="206">
        <v>0</v>
      </c>
      <c r="BC23" s="206">
        <v>0</v>
      </c>
      <c r="BD23" s="206">
        <v>0</v>
      </c>
      <c r="BE23" s="206">
        <v>0</v>
      </c>
      <c r="BF23" s="206">
        <v>0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6">
        <v>0</v>
      </c>
      <c r="BN23" s="206">
        <v>0</v>
      </c>
      <c r="BO23" s="206">
        <v>0</v>
      </c>
      <c r="BP23" s="206">
        <v>0</v>
      </c>
      <c r="BQ23" s="206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8">
        <v>345.64800000000014</v>
      </c>
      <c r="CA23" s="208">
        <v>6.4</v>
      </c>
      <c r="CB23" s="206">
        <v>0</v>
      </c>
      <c r="CC23" s="208">
        <v>515.13000000000011</v>
      </c>
      <c r="CD23" s="208">
        <v>12.8</v>
      </c>
      <c r="CE23" s="206">
        <v>0</v>
      </c>
      <c r="CF23" s="206">
        <v>0</v>
      </c>
      <c r="CG23" s="206">
        <v>0</v>
      </c>
      <c r="CH23" s="206">
        <v>0</v>
      </c>
      <c r="CI23" s="206">
        <v>0</v>
      </c>
      <c r="CJ23" s="206">
        <v>0</v>
      </c>
      <c r="CK23" s="206">
        <v>0</v>
      </c>
      <c r="CL23" s="206">
        <v>0</v>
      </c>
      <c r="CM23" s="206">
        <v>0</v>
      </c>
      <c r="CN23" s="206">
        <v>0</v>
      </c>
      <c r="CO23" s="206">
        <v>0</v>
      </c>
      <c r="CP23" s="206">
        <v>0</v>
      </c>
      <c r="CQ23" s="206">
        <v>0</v>
      </c>
      <c r="CR23" s="206">
        <v>0</v>
      </c>
      <c r="CS23" s="206">
        <v>0</v>
      </c>
      <c r="CT23" s="206">
        <v>0</v>
      </c>
      <c r="CU23" s="206">
        <v>0</v>
      </c>
      <c r="CV23" s="206">
        <v>0</v>
      </c>
      <c r="CW23" s="206">
        <v>0</v>
      </c>
      <c r="CX23" s="214">
        <v>352.048</v>
      </c>
      <c r="CY23" s="214">
        <v>526.97299999999996</v>
      </c>
      <c r="CZ23" s="215">
        <f t="shared" si="44"/>
        <v>0</v>
      </c>
      <c r="DA23" s="215">
        <f t="shared" si="45"/>
        <v>0.95700000000010732</v>
      </c>
      <c r="DB23" s="216">
        <f t="shared" si="33"/>
        <v>0</v>
      </c>
    </row>
    <row r="24" spans="1:106" ht="18.95" customHeight="1" x14ac:dyDescent="0.55000000000000004">
      <c r="A24" s="206" t="s">
        <v>61</v>
      </c>
      <c r="B24" s="207" t="s">
        <v>62</v>
      </c>
      <c r="C24" s="208">
        <v>412.553</v>
      </c>
      <c r="D24" s="209">
        <f t="shared" si="1"/>
        <v>3.218</v>
      </c>
      <c r="E24" s="209">
        <f t="shared" si="2"/>
        <v>7.8639999999999999</v>
      </c>
      <c r="F24" s="209">
        <f t="shared" si="3"/>
        <v>397.59100000000001</v>
      </c>
      <c r="G24" s="209">
        <f t="shared" si="4"/>
        <v>645.29700000000003</v>
      </c>
      <c r="H24" s="209">
        <f t="shared" si="5"/>
        <v>0</v>
      </c>
      <c r="I24" s="209">
        <f t="shared" si="6"/>
        <v>0</v>
      </c>
      <c r="J24" s="209">
        <f t="shared" si="7"/>
        <v>400.80900000000003</v>
      </c>
      <c r="K24" s="209">
        <f t="shared" si="7"/>
        <v>653.16100000000006</v>
      </c>
      <c r="L24" s="210">
        <f t="shared" si="8"/>
        <v>0</v>
      </c>
      <c r="M24" s="210">
        <f t="shared" si="9"/>
        <v>0</v>
      </c>
      <c r="N24" s="210">
        <f t="shared" si="38"/>
        <v>11.744</v>
      </c>
      <c r="O24" s="210">
        <f t="shared" si="39"/>
        <v>11.744</v>
      </c>
      <c r="P24" s="210">
        <f t="shared" si="12"/>
        <v>0</v>
      </c>
      <c r="Q24" s="210">
        <f t="shared" si="13"/>
        <v>0</v>
      </c>
      <c r="R24" s="210">
        <f>L24+N24+P24</f>
        <v>11.744</v>
      </c>
      <c r="S24" s="210">
        <f>M24+O24+Q24</f>
        <v>11.744</v>
      </c>
      <c r="T24" s="211">
        <f t="shared" ref="T24:T40" si="46">AL24</f>
        <v>0</v>
      </c>
      <c r="U24" s="211">
        <f t="shared" ref="U24:U40" si="47">AO24</f>
        <v>0</v>
      </c>
      <c r="V24" s="211">
        <f t="shared" si="42"/>
        <v>0</v>
      </c>
      <c r="W24" s="211">
        <f t="shared" si="43"/>
        <v>0</v>
      </c>
      <c r="X24" s="211">
        <f t="shared" si="19"/>
        <v>0</v>
      </c>
      <c r="Y24" s="211">
        <f t="shared" si="20"/>
        <v>0</v>
      </c>
      <c r="Z24" s="211">
        <f t="shared" si="21"/>
        <v>0</v>
      </c>
      <c r="AA24" s="211">
        <f t="shared" si="22"/>
        <v>0</v>
      </c>
      <c r="AB24" s="212">
        <f t="shared" ref="AB24:AB35" si="48">D24+L24+T24</f>
        <v>3.218</v>
      </c>
      <c r="AC24" s="212">
        <f t="shared" ref="AC24:AC35" si="49">E24+M24+U24</f>
        <v>7.8639999999999999</v>
      </c>
      <c r="AD24" s="212">
        <f t="shared" si="40"/>
        <v>409.33500000000004</v>
      </c>
      <c r="AE24" s="212">
        <f t="shared" si="41"/>
        <v>657.04100000000005</v>
      </c>
      <c r="AF24" s="212">
        <f t="shared" si="27"/>
        <v>0</v>
      </c>
      <c r="AG24" s="212">
        <f t="shared" si="28"/>
        <v>0</v>
      </c>
      <c r="AH24" s="212">
        <f t="shared" si="29"/>
        <v>412.55300000000005</v>
      </c>
      <c r="AI24" s="212">
        <f t="shared" si="30"/>
        <v>664.90500000000009</v>
      </c>
      <c r="AJ24" s="217">
        <v>3.218</v>
      </c>
      <c r="AK24" s="206">
        <v>0</v>
      </c>
      <c r="AL24" s="206">
        <v>0</v>
      </c>
      <c r="AM24" s="208">
        <v>7.8639999999999999</v>
      </c>
      <c r="AN24" s="206">
        <v>0</v>
      </c>
      <c r="AO24" s="206">
        <v>0</v>
      </c>
      <c r="AP24" s="206">
        <v>0</v>
      </c>
      <c r="AQ24" s="206">
        <v>0</v>
      </c>
      <c r="AR24" s="206">
        <v>0</v>
      </c>
      <c r="AS24" s="206">
        <v>0</v>
      </c>
      <c r="AT24" s="206">
        <v>0</v>
      </c>
      <c r="AU24" s="206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  <c r="BA24" s="206">
        <v>0</v>
      </c>
      <c r="BB24" s="206">
        <v>0</v>
      </c>
      <c r="BC24" s="206">
        <v>0</v>
      </c>
      <c r="BD24" s="206">
        <v>0</v>
      </c>
      <c r="BE24" s="206">
        <v>0</v>
      </c>
      <c r="BF24" s="206">
        <v>0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6">
        <v>0</v>
      </c>
      <c r="BN24" s="206">
        <v>0</v>
      </c>
      <c r="BO24" s="206">
        <v>0</v>
      </c>
      <c r="BP24" s="206">
        <v>0</v>
      </c>
      <c r="BQ24" s="206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8">
        <v>397.59100000000001</v>
      </c>
      <c r="CA24" s="208">
        <v>11.744</v>
      </c>
      <c r="CB24" s="206">
        <v>0</v>
      </c>
      <c r="CC24" s="208">
        <v>645.29700000000003</v>
      </c>
      <c r="CD24" s="208">
        <v>11.744</v>
      </c>
      <c r="CE24" s="206">
        <v>0</v>
      </c>
      <c r="CF24" s="206">
        <v>0</v>
      </c>
      <c r="CG24" s="206">
        <v>0</v>
      </c>
      <c r="CH24" s="206">
        <v>0</v>
      </c>
      <c r="CI24" s="206">
        <v>0</v>
      </c>
      <c r="CJ24" s="206">
        <v>0</v>
      </c>
      <c r="CK24" s="206">
        <v>0</v>
      </c>
      <c r="CL24" s="206">
        <v>0</v>
      </c>
      <c r="CM24" s="206">
        <v>0</v>
      </c>
      <c r="CN24" s="206">
        <v>0</v>
      </c>
      <c r="CO24" s="206">
        <v>0</v>
      </c>
      <c r="CP24" s="206">
        <v>0</v>
      </c>
      <c r="CQ24" s="206">
        <v>0</v>
      </c>
      <c r="CR24" s="206">
        <v>0</v>
      </c>
      <c r="CS24" s="206">
        <v>0</v>
      </c>
      <c r="CT24" s="206">
        <v>0</v>
      </c>
      <c r="CU24" s="206">
        <v>0</v>
      </c>
      <c r="CV24" s="206">
        <v>0</v>
      </c>
      <c r="CW24" s="206">
        <v>0</v>
      </c>
      <c r="CX24" s="214">
        <v>412.55300000000011</v>
      </c>
      <c r="CY24" s="214">
        <v>664.08400000000017</v>
      </c>
      <c r="CZ24" s="215">
        <f t="shared" si="44"/>
        <v>0</v>
      </c>
      <c r="DA24" s="215">
        <f t="shared" si="45"/>
        <v>0.82099999999991269</v>
      </c>
      <c r="DB24" s="216">
        <f t="shared" si="33"/>
        <v>0</v>
      </c>
    </row>
    <row r="25" spans="1:106" ht="18.95" customHeight="1" x14ac:dyDescent="0.55000000000000004">
      <c r="A25" s="206" t="s">
        <v>63</v>
      </c>
      <c r="B25" s="207" t="s">
        <v>64</v>
      </c>
      <c r="C25" s="208">
        <v>378.49099999999987</v>
      </c>
      <c r="D25" s="209">
        <f>AJ25</f>
        <v>6.2919999999999989</v>
      </c>
      <c r="E25" s="209">
        <f t="shared" si="2"/>
        <v>17.454000000000001</v>
      </c>
      <c r="F25" s="209">
        <f t="shared" si="3"/>
        <v>372.1989999999999</v>
      </c>
      <c r="G25" s="209">
        <f t="shared" si="4"/>
        <v>704.53600000000006</v>
      </c>
      <c r="H25" s="209">
        <f>CL25</f>
        <v>0</v>
      </c>
      <c r="I25" s="209">
        <f>CO25</f>
        <v>0</v>
      </c>
      <c r="J25" s="209">
        <f t="shared" ref="J25:K44" si="50">D25+F25+H25</f>
        <v>378.49099999999987</v>
      </c>
      <c r="K25" s="209">
        <f t="shared" si="50"/>
        <v>721.99</v>
      </c>
      <c r="L25" s="210">
        <f t="shared" si="8"/>
        <v>0</v>
      </c>
      <c r="M25" s="210">
        <f t="shared" si="9"/>
        <v>0</v>
      </c>
      <c r="N25" s="210">
        <f>AQ25+AW25+BC25+BI25+BO25+BU25+CA25+CG25</f>
        <v>0</v>
      </c>
      <c r="O25" s="210">
        <f>AT25+AZ25+BF25+BL25+BR25+BX25+CD25+CJ25</f>
        <v>0</v>
      </c>
      <c r="P25" s="210">
        <f t="shared" si="12"/>
        <v>0</v>
      </c>
      <c r="Q25" s="210">
        <f t="shared" si="13"/>
        <v>0</v>
      </c>
      <c r="R25" s="210">
        <f t="shared" ref="R25:S39" si="51">L25+N25+P25</f>
        <v>0</v>
      </c>
      <c r="S25" s="210">
        <f t="shared" si="51"/>
        <v>0</v>
      </c>
      <c r="T25" s="211">
        <f t="shared" si="46"/>
        <v>0</v>
      </c>
      <c r="U25" s="211">
        <f t="shared" si="47"/>
        <v>0</v>
      </c>
      <c r="V25" s="211">
        <f t="shared" si="42"/>
        <v>0</v>
      </c>
      <c r="W25" s="211">
        <f t="shared" si="43"/>
        <v>0</v>
      </c>
      <c r="X25" s="211">
        <f t="shared" si="19"/>
        <v>0</v>
      </c>
      <c r="Y25" s="211">
        <f t="shared" si="20"/>
        <v>0</v>
      </c>
      <c r="Z25" s="211">
        <f t="shared" si="21"/>
        <v>0</v>
      </c>
      <c r="AA25" s="211">
        <f t="shared" si="22"/>
        <v>0</v>
      </c>
      <c r="AB25" s="212">
        <f t="shared" si="48"/>
        <v>6.2919999999999989</v>
      </c>
      <c r="AC25" s="212">
        <f t="shared" si="49"/>
        <v>17.454000000000001</v>
      </c>
      <c r="AD25" s="212">
        <f t="shared" si="40"/>
        <v>372.1989999999999</v>
      </c>
      <c r="AE25" s="212">
        <f t="shared" si="41"/>
        <v>704.53600000000006</v>
      </c>
      <c r="AF25" s="212">
        <f t="shared" si="27"/>
        <v>0</v>
      </c>
      <c r="AG25" s="212">
        <f t="shared" si="28"/>
        <v>0</v>
      </c>
      <c r="AH25" s="212">
        <f t="shared" si="29"/>
        <v>378.49099999999987</v>
      </c>
      <c r="AI25" s="212">
        <f t="shared" si="30"/>
        <v>721.99</v>
      </c>
      <c r="AJ25" s="217">
        <v>6.2919999999999989</v>
      </c>
      <c r="AK25" s="206">
        <v>0</v>
      </c>
      <c r="AL25" s="206">
        <v>0</v>
      </c>
      <c r="AM25" s="208">
        <v>17.454000000000001</v>
      </c>
      <c r="AN25" s="206">
        <v>0</v>
      </c>
      <c r="AO25" s="206">
        <v>0</v>
      </c>
      <c r="AP25" s="206">
        <v>0</v>
      </c>
      <c r="AQ25" s="206">
        <v>0</v>
      </c>
      <c r="AR25" s="206">
        <v>0</v>
      </c>
      <c r="AS25" s="206">
        <v>0</v>
      </c>
      <c r="AT25" s="206">
        <v>0</v>
      </c>
      <c r="AU25" s="206">
        <v>0</v>
      </c>
      <c r="AV25" s="206">
        <v>0</v>
      </c>
      <c r="AW25" s="206">
        <v>0</v>
      </c>
      <c r="AX25" s="206">
        <v>0</v>
      </c>
      <c r="AY25" s="206">
        <v>0</v>
      </c>
      <c r="AZ25" s="206">
        <v>0</v>
      </c>
      <c r="BA25" s="206">
        <v>0</v>
      </c>
      <c r="BB25" s="206">
        <v>0</v>
      </c>
      <c r="BC25" s="206">
        <v>0</v>
      </c>
      <c r="BD25" s="206">
        <v>0</v>
      </c>
      <c r="BE25" s="206">
        <v>0</v>
      </c>
      <c r="BF25" s="206">
        <v>0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6">
        <v>0</v>
      </c>
      <c r="BN25" s="206">
        <v>0</v>
      </c>
      <c r="BO25" s="206">
        <v>0</v>
      </c>
      <c r="BP25" s="206">
        <v>0</v>
      </c>
      <c r="BQ25" s="206">
        <v>0</v>
      </c>
      <c r="BR25" s="206">
        <v>0</v>
      </c>
      <c r="BS25" s="206">
        <v>0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8">
        <v>362.5979999999999</v>
      </c>
      <c r="CA25" s="206">
        <v>0</v>
      </c>
      <c r="CB25" s="206">
        <v>0</v>
      </c>
      <c r="CC25" s="208">
        <v>680.22900000000004</v>
      </c>
      <c r="CD25" s="206">
        <v>0</v>
      </c>
      <c r="CE25" s="206">
        <v>0</v>
      </c>
      <c r="CF25" s="208">
        <v>9.6010000000000009</v>
      </c>
      <c r="CG25" s="206">
        <v>0</v>
      </c>
      <c r="CH25" s="206">
        <v>0</v>
      </c>
      <c r="CI25" s="208">
        <v>24.307000000000002</v>
      </c>
      <c r="CJ25" s="206">
        <v>0</v>
      </c>
      <c r="CK25" s="206">
        <v>0</v>
      </c>
      <c r="CL25" s="206">
        <v>0</v>
      </c>
      <c r="CM25" s="206">
        <v>0</v>
      </c>
      <c r="CN25" s="206">
        <v>0</v>
      </c>
      <c r="CO25" s="206">
        <v>0</v>
      </c>
      <c r="CP25" s="206">
        <v>0</v>
      </c>
      <c r="CQ25" s="206">
        <v>0</v>
      </c>
      <c r="CR25" s="206">
        <v>0</v>
      </c>
      <c r="CS25" s="206">
        <v>0</v>
      </c>
      <c r="CT25" s="206">
        <v>0</v>
      </c>
      <c r="CU25" s="206">
        <v>0</v>
      </c>
      <c r="CV25" s="206">
        <v>0</v>
      </c>
      <c r="CW25" s="206">
        <v>0</v>
      </c>
      <c r="CX25" s="214">
        <v>378.49099999999981</v>
      </c>
      <c r="CY25" s="214">
        <v>721.9899999999999</v>
      </c>
      <c r="CZ25" s="215">
        <f t="shared" si="44"/>
        <v>0</v>
      </c>
      <c r="DA25" s="215">
        <f t="shared" si="45"/>
        <v>0</v>
      </c>
      <c r="DB25" s="216">
        <f>C25-AH25</f>
        <v>0</v>
      </c>
    </row>
    <row r="26" spans="1:106" ht="18.95" customHeight="1" x14ac:dyDescent="0.55000000000000004">
      <c r="A26" s="206" t="s">
        <v>65</v>
      </c>
      <c r="B26" s="207" t="s">
        <v>66</v>
      </c>
      <c r="C26" s="208">
        <v>397.88799999999986</v>
      </c>
      <c r="D26" s="209">
        <f t="shared" si="1"/>
        <v>16.676000000000002</v>
      </c>
      <c r="E26" s="209">
        <f t="shared" si="2"/>
        <v>58.90199999999998</v>
      </c>
      <c r="F26" s="209">
        <f t="shared" si="3"/>
        <v>368.13499999999993</v>
      </c>
      <c r="G26" s="209">
        <f t="shared" si="4"/>
        <v>530.98100000000022</v>
      </c>
      <c r="H26" s="209">
        <f t="shared" ref="H26:H40" si="52">CL26</f>
        <v>0</v>
      </c>
      <c r="I26" s="209">
        <f t="shared" ref="I26:I40" si="53">CO26</f>
        <v>0</v>
      </c>
      <c r="J26" s="209">
        <f t="shared" si="50"/>
        <v>384.81099999999992</v>
      </c>
      <c r="K26" s="209">
        <f t="shared" si="50"/>
        <v>589.88300000000015</v>
      </c>
      <c r="L26" s="210">
        <f t="shared" si="8"/>
        <v>8.8339999999999996</v>
      </c>
      <c r="M26" s="210">
        <f t="shared" si="9"/>
        <v>18.589000000000002</v>
      </c>
      <c r="N26" s="210">
        <f t="shared" ref="N26:N33" si="54">AQ26+AW26+BC26+BI26+BO26+BU26+CA26+CG26</f>
        <v>4.2430000000000003</v>
      </c>
      <c r="O26" s="210">
        <f t="shared" ref="O26:O33" si="55">AT26+AZ26+BF26+BL26+BR26+BX26+CD26+CJ26</f>
        <v>8.6560000000000006</v>
      </c>
      <c r="P26" s="210">
        <f t="shared" si="12"/>
        <v>0</v>
      </c>
      <c r="Q26" s="210">
        <f t="shared" si="13"/>
        <v>0</v>
      </c>
      <c r="R26" s="210">
        <f t="shared" si="51"/>
        <v>13.077</v>
      </c>
      <c r="S26" s="210">
        <f t="shared" si="51"/>
        <v>27.245000000000005</v>
      </c>
      <c r="T26" s="211">
        <f t="shared" si="46"/>
        <v>0</v>
      </c>
      <c r="U26" s="211">
        <f t="shared" si="47"/>
        <v>0</v>
      </c>
      <c r="V26" s="211">
        <f t="shared" si="42"/>
        <v>0</v>
      </c>
      <c r="W26" s="211">
        <f t="shared" si="43"/>
        <v>0</v>
      </c>
      <c r="X26" s="211">
        <f t="shared" si="19"/>
        <v>0</v>
      </c>
      <c r="Y26" s="211">
        <f t="shared" si="20"/>
        <v>0</v>
      </c>
      <c r="Z26" s="211">
        <f t="shared" si="21"/>
        <v>0</v>
      </c>
      <c r="AA26" s="211">
        <f t="shared" si="22"/>
        <v>0</v>
      </c>
      <c r="AB26" s="212">
        <f t="shared" si="48"/>
        <v>25.51</v>
      </c>
      <c r="AC26" s="212">
        <f t="shared" si="49"/>
        <v>77.490999999999985</v>
      </c>
      <c r="AD26" s="212">
        <f t="shared" si="40"/>
        <v>372.37799999999993</v>
      </c>
      <c r="AE26" s="212">
        <f t="shared" si="41"/>
        <v>539.63700000000017</v>
      </c>
      <c r="AF26" s="212">
        <f t="shared" si="27"/>
        <v>0</v>
      </c>
      <c r="AG26" s="212">
        <f t="shared" si="28"/>
        <v>0</v>
      </c>
      <c r="AH26" s="212">
        <f t="shared" si="29"/>
        <v>397.88799999999992</v>
      </c>
      <c r="AI26" s="212">
        <f t="shared" si="30"/>
        <v>617.12800000000016</v>
      </c>
      <c r="AJ26" s="217">
        <v>16.676000000000002</v>
      </c>
      <c r="AK26" s="208">
        <v>8.8339999999999996</v>
      </c>
      <c r="AL26" s="206">
        <v>0</v>
      </c>
      <c r="AM26" s="208">
        <v>58.90199999999998</v>
      </c>
      <c r="AN26" s="208">
        <v>18.589000000000002</v>
      </c>
      <c r="AO26" s="206">
        <v>0</v>
      </c>
      <c r="AP26" s="206">
        <v>0</v>
      </c>
      <c r="AQ26" s="206">
        <v>0</v>
      </c>
      <c r="AR26" s="206">
        <v>0</v>
      </c>
      <c r="AS26" s="206">
        <v>0</v>
      </c>
      <c r="AT26" s="206">
        <v>0</v>
      </c>
      <c r="AU26" s="206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  <c r="BA26" s="206">
        <v>0</v>
      </c>
      <c r="BB26" s="206">
        <v>0</v>
      </c>
      <c r="BC26" s="206">
        <v>0</v>
      </c>
      <c r="BD26" s="206">
        <v>0</v>
      </c>
      <c r="BE26" s="206">
        <v>0</v>
      </c>
      <c r="BF26" s="206">
        <v>0</v>
      </c>
      <c r="BG26" s="206">
        <v>0</v>
      </c>
      <c r="BH26" s="208">
        <v>6.1050000000000004</v>
      </c>
      <c r="BI26" s="206">
        <v>0</v>
      </c>
      <c r="BJ26" s="206">
        <v>0</v>
      </c>
      <c r="BK26" s="208">
        <v>6.1050000000000004</v>
      </c>
      <c r="BL26" s="206">
        <v>0</v>
      </c>
      <c r="BM26" s="206">
        <v>0</v>
      </c>
      <c r="BN26" s="206">
        <v>0</v>
      </c>
      <c r="BO26" s="206">
        <v>0</v>
      </c>
      <c r="BP26" s="206">
        <v>0</v>
      </c>
      <c r="BQ26" s="206">
        <v>0</v>
      </c>
      <c r="BR26" s="206">
        <v>0</v>
      </c>
      <c r="BS26" s="206">
        <v>0</v>
      </c>
      <c r="BT26" s="206">
        <v>0</v>
      </c>
      <c r="BU26" s="206">
        <v>0</v>
      </c>
      <c r="BV26" s="206">
        <v>0</v>
      </c>
      <c r="BW26" s="206">
        <v>0</v>
      </c>
      <c r="BX26" s="206">
        <v>0</v>
      </c>
      <c r="BY26" s="206">
        <v>0</v>
      </c>
      <c r="BZ26" s="208">
        <v>362.02999999999992</v>
      </c>
      <c r="CA26" s="208">
        <v>4.2430000000000003</v>
      </c>
      <c r="CB26" s="206">
        <v>0</v>
      </c>
      <c r="CC26" s="208">
        <v>524.8760000000002</v>
      </c>
      <c r="CD26" s="208">
        <v>8.6560000000000006</v>
      </c>
      <c r="CE26" s="206">
        <v>0</v>
      </c>
      <c r="CF26" s="206">
        <v>0</v>
      </c>
      <c r="CG26" s="206">
        <v>0</v>
      </c>
      <c r="CH26" s="206">
        <v>0</v>
      </c>
      <c r="CI26" s="206">
        <v>0</v>
      </c>
      <c r="CJ26" s="206">
        <v>0</v>
      </c>
      <c r="CK26" s="206">
        <v>0</v>
      </c>
      <c r="CL26" s="206">
        <v>0</v>
      </c>
      <c r="CM26" s="206">
        <v>0</v>
      </c>
      <c r="CN26" s="206">
        <v>0</v>
      </c>
      <c r="CO26" s="206">
        <v>0</v>
      </c>
      <c r="CP26" s="206">
        <v>0</v>
      </c>
      <c r="CQ26" s="206">
        <v>0</v>
      </c>
      <c r="CR26" s="206">
        <v>0</v>
      </c>
      <c r="CS26" s="206">
        <v>0</v>
      </c>
      <c r="CT26" s="206">
        <v>0</v>
      </c>
      <c r="CU26" s="206">
        <v>0</v>
      </c>
      <c r="CV26" s="206">
        <v>0</v>
      </c>
      <c r="CW26" s="206">
        <v>0</v>
      </c>
      <c r="CX26" s="214">
        <v>400.88799999999998</v>
      </c>
      <c r="CY26" s="214">
        <v>605.84400000000016</v>
      </c>
      <c r="CZ26" s="215">
        <f t="shared" si="44"/>
        <v>-3.0000000000000568</v>
      </c>
      <c r="DA26" s="215">
        <f t="shared" si="45"/>
        <v>11.283999999999992</v>
      </c>
      <c r="DB26" s="216">
        <f t="shared" si="33"/>
        <v>0</v>
      </c>
    </row>
    <row r="27" spans="1:106" ht="18.95" customHeight="1" x14ac:dyDescent="0.55000000000000004">
      <c r="A27" s="206" t="s">
        <v>67</v>
      </c>
      <c r="B27" s="207" t="s">
        <v>68</v>
      </c>
      <c r="C27" s="208">
        <v>328.41700000000026</v>
      </c>
      <c r="D27" s="209">
        <f t="shared" si="1"/>
        <v>66.650999999999982</v>
      </c>
      <c r="E27" s="209">
        <f t="shared" si="2"/>
        <v>221.99600000000012</v>
      </c>
      <c r="F27" s="209">
        <f t="shared" si="3"/>
        <v>236.94899999999996</v>
      </c>
      <c r="G27" s="209">
        <f t="shared" si="4"/>
        <v>353.21800000000007</v>
      </c>
      <c r="H27" s="209">
        <f t="shared" si="52"/>
        <v>0</v>
      </c>
      <c r="I27" s="209">
        <f t="shared" si="53"/>
        <v>0</v>
      </c>
      <c r="J27" s="209">
        <f t="shared" si="50"/>
        <v>303.59999999999991</v>
      </c>
      <c r="K27" s="209">
        <f t="shared" si="50"/>
        <v>575.21400000000017</v>
      </c>
      <c r="L27" s="210">
        <f t="shared" si="8"/>
        <v>0</v>
      </c>
      <c r="M27" s="210">
        <f t="shared" si="9"/>
        <v>0</v>
      </c>
      <c r="N27" s="210">
        <f t="shared" si="54"/>
        <v>24.816999999999997</v>
      </c>
      <c r="O27" s="210">
        <f t="shared" si="55"/>
        <v>25.031999999999996</v>
      </c>
      <c r="P27" s="210">
        <f t="shared" si="12"/>
        <v>0</v>
      </c>
      <c r="Q27" s="210">
        <f t="shared" si="13"/>
        <v>0</v>
      </c>
      <c r="R27" s="210">
        <f t="shared" si="51"/>
        <v>24.816999999999997</v>
      </c>
      <c r="S27" s="210">
        <f t="shared" si="51"/>
        <v>25.031999999999996</v>
      </c>
      <c r="T27" s="211">
        <f t="shared" si="46"/>
        <v>0</v>
      </c>
      <c r="U27" s="211">
        <f t="shared" si="47"/>
        <v>0</v>
      </c>
      <c r="V27" s="211">
        <f t="shared" si="42"/>
        <v>0</v>
      </c>
      <c r="W27" s="211">
        <f t="shared" si="43"/>
        <v>0</v>
      </c>
      <c r="X27" s="211">
        <f t="shared" si="19"/>
        <v>0</v>
      </c>
      <c r="Y27" s="211">
        <f t="shared" si="20"/>
        <v>0</v>
      </c>
      <c r="Z27" s="211">
        <f t="shared" si="21"/>
        <v>0</v>
      </c>
      <c r="AA27" s="211">
        <f t="shared" si="22"/>
        <v>0</v>
      </c>
      <c r="AB27" s="212">
        <f t="shared" si="48"/>
        <v>66.650999999999982</v>
      </c>
      <c r="AC27" s="212">
        <f t="shared" si="49"/>
        <v>221.99600000000012</v>
      </c>
      <c r="AD27" s="212">
        <f t="shared" si="40"/>
        <v>261.76599999999996</v>
      </c>
      <c r="AE27" s="212">
        <f t="shared" si="41"/>
        <v>378.25000000000006</v>
      </c>
      <c r="AF27" s="212">
        <f t="shared" si="27"/>
        <v>0</v>
      </c>
      <c r="AG27" s="212">
        <f t="shared" si="28"/>
        <v>0</v>
      </c>
      <c r="AH27" s="212">
        <f t="shared" si="29"/>
        <v>328.41699999999992</v>
      </c>
      <c r="AI27" s="212">
        <f t="shared" si="30"/>
        <v>600.24600000000021</v>
      </c>
      <c r="AJ27" s="217">
        <v>66.650999999999982</v>
      </c>
      <c r="AK27" s="206">
        <v>0</v>
      </c>
      <c r="AL27" s="206">
        <v>0</v>
      </c>
      <c r="AM27" s="208">
        <v>221.99600000000012</v>
      </c>
      <c r="AN27" s="206">
        <v>0</v>
      </c>
      <c r="AO27" s="206">
        <v>0</v>
      </c>
      <c r="AP27" s="206">
        <v>0</v>
      </c>
      <c r="AQ27" s="206">
        <v>0</v>
      </c>
      <c r="AR27" s="206">
        <v>0</v>
      </c>
      <c r="AS27" s="206">
        <v>0</v>
      </c>
      <c r="AT27" s="206">
        <v>0</v>
      </c>
      <c r="AU27" s="206">
        <v>0</v>
      </c>
      <c r="AV27" s="206">
        <v>0</v>
      </c>
      <c r="AW27" s="206">
        <v>0</v>
      </c>
      <c r="AX27" s="206">
        <v>0</v>
      </c>
      <c r="AY27" s="206">
        <v>0</v>
      </c>
      <c r="AZ27" s="206">
        <v>0</v>
      </c>
      <c r="BA27" s="206">
        <v>0</v>
      </c>
      <c r="BB27" s="206">
        <v>0</v>
      </c>
      <c r="BC27" s="206">
        <v>0</v>
      </c>
      <c r="BD27" s="206">
        <v>0</v>
      </c>
      <c r="BE27" s="206">
        <v>0</v>
      </c>
      <c r="BF27" s="206">
        <v>0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6">
        <v>0</v>
      </c>
      <c r="BN27" s="206">
        <v>0</v>
      </c>
      <c r="BO27" s="206">
        <v>0</v>
      </c>
      <c r="BP27" s="206">
        <v>0</v>
      </c>
      <c r="BQ27" s="206">
        <v>0</v>
      </c>
      <c r="BR27" s="206">
        <v>0</v>
      </c>
      <c r="BS27" s="206">
        <v>0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8">
        <v>236.94899999999996</v>
      </c>
      <c r="CA27" s="208">
        <v>24.816999999999997</v>
      </c>
      <c r="CB27" s="206">
        <v>0</v>
      </c>
      <c r="CC27" s="208">
        <v>353.21800000000007</v>
      </c>
      <c r="CD27" s="208">
        <v>25.031999999999996</v>
      </c>
      <c r="CE27" s="206">
        <v>0</v>
      </c>
      <c r="CF27" s="206">
        <v>0</v>
      </c>
      <c r="CG27" s="206">
        <v>0</v>
      </c>
      <c r="CH27" s="206">
        <v>0</v>
      </c>
      <c r="CI27" s="206">
        <v>0</v>
      </c>
      <c r="CJ27" s="206">
        <v>0</v>
      </c>
      <c r="CK27" s="206">
        <v>0</v>
      </c>
      <c r="CL27" s="206">
        <v>0</v>
      </c>
      <c r="CM27" s="206">
        <v>0</v>
      </c>
      <c r="CN27" s="206">
        <v>0</v>
      </c>
      <c r="CO27" s="206">
        <v>0</v>
      </c>
      <c r="CP27" s="206">
        <v>0</v>
      </c>
      <c r="CQ27" s="206">
        <v>0</v>
      </c>
      <c r="CR27" s="206">
        <v>0</v>
      </c>
      <c r="CS27" s="206">
        <v>0</v>
      </c>
      <c r="CT27" s="206">
        <v>0</v>
      </c>
      <c r="CU27" s="206">
        <v>0</v>
      </c>
      <c r="CV27" s="206">
        <v>0</v>
      </c>
      <c r="CW27" s="206">
        <v>0</v>
      </c>
      <c r="CX27" s="214">
        <v>337.91699999999992</v>
      </c>
      <c r="CY27" s="214">
        <v>609.74600000000021</v>
      </c>
      <c r="CZ27" s="215">
        <f t="shared" si="44"/>
        <v>-9.5</v>
      </c>
      <c r="DA27" s="215">
        <f t="shared" si="45"/>
        <v>-9.5</v>
      </c>
      <c r="DB27" s="216">
        <f t="shared" si="33"/>
        <v>0</v>
      </c>
    </row>
    <row r="28" spans="1:106" ht="18.95" customHeight="1" x14ac:dyDescent="0.55000000000000004">
      <c r="A28" s="206" t="s">
        <v>69</v>
      </c>
      <c r="B28" s="207" t="s">
        <v>70</v>
      </c>
      <c r="C28" s="208">
        <v>283.48399999999992</v>
      </c>
      <c r="D28" s="209">
        <f t="shared" si="1"/>
        <v>2.6850000000000005</v>
      </c>
      <c r="E28" s="209">
        <f t="shared" si="2"/>
        <v>8.3659999999999997</v>
      </c>
      <c r="F28" s="209">
        <f t="shared" si="3"/>
        <v>278.74399999999997</v>
      </c>
      <c r="G28" s="209">
        <f t="shared" si="4"/>
        <v>504.72899999999987</v>
      </c>
      <c r="H28" s="209">
        <f t="shared" si="52"/>
        <v>0</v>
      </c>
      <c r="I28" s="209">
        <f t="shared" si="53"/>
        <v>0</v>
      </c>
      <c r="J28" s="209">
        <f t="shared" si="50"/>
        <v>281.42899999999997</v>
      </c>
      <c r="K28" s="209">
        <f t="shared" si="50"/>
        <v>513.09499999999991</v>
      </c>
      <c r="L28" s="210">
        <f t="shared" si="8"/>
        <v>0</v>
      </c>
      <c r="M28" s="210">
        <f t="shared" si="9"/>
        <v>0</v>
      </c>
      <c r="N28" s="210">
        <f t="shared" si="54"/>
        <v>2.0550000000000002</v>
      </c>
      <c r="O28" s="210">
        <f t="shared" si="55"/>
        <v>14.323</v>
      </c>
      <c r="P28" s="210">
        <f t="shared" si="12"/>
        <v>0</v>
      </c>
      <c r="Q28" s="210">
        <f t="shared" si="13"/>
        <v>0</v>
      </c>
      <c r="R28" s="210">
        <f t="shared" si="51"/>
        <v>2.0550000000000002</v>
      </c>
      <c r="S28" s="210">
        <f t="shared" si="51"/>
        <v>14.323</v>
      </c>
      <c r="T28" s="211">
        <f t="shared" si="46"/>
        <v>0</v>
      </c>
      <c r="U28" s="211">
        <f t="shared" si="47"/>
        <v>0</v>
      </c>
      <c r="V28" s="211">
        <f t="shared" si="42"/>
        <v>0</v>
      </c>
      <c r="W28" s="211">
        <f t="shared" si="43"/>
        <v>0</v>
      </c>
      <c r="X28" s="211">
        <f t="shared" si="19"/>
        <v>0</v>
      </c>
      <c r="Y28" s="211">
        <f t="shared" si="20"/>
        <v>0</v>
      </c>
      <c r="Z28" s="211">
        <f t="shared" si="21"/>
        <v>0</v>
      </c>
      <c r="AA28" s="211">
        <f t="shared" si="22"/>
        <v>0</v>
      </c>
      <c r="AB28" s="212">
        <f t="shared" si="48"/>
        <v>2.6850000000000005</v>
      </c>
      <c r="AC28" s="212">
        <f t="shared" si="49"/>
        <v>8.3659999999999997</v>
      </c>
      <c r="AD28" s="212">
        <f t="shared" si="40"/>
        <v>280.79899999999998</v>
      </c>
      <c r="AE28" s="212">
        <f t="shared" si="41"/>
        <v>519.05199999999991</v>
      </c>
      <c r="AF28" s="212">
        <f t="shared" si="27"/>
        <v>0</v>
      </c>
      <c r="AG28" s="212">
        <f t="shared" si="28"/>
        <v>0</v>
      </c>
      <c r="AH28" s="212">
        <f t="shared" si="29"/>
        <v>283.48399999999998</v>
      </c>
      <c r="AI28" s="212">
        <f t="shared" si="30"/>
        <v>527.41799999999989</v>
      </c>
      <c r="AJ28" s="217">
        <v>2.6850000000000005</v>
      </c>
      <c r="AK28" s="206">
        <v>0</v>
      </c>
      <c r="AL28" s="206">
        <v>0</v>
      </c>
      <c r="AM28" s="208">
        <v>8.3659999999999997</v>
      </c>
      <c r="AN28" s="206">
        <v>0</v>
      </c>
      <c r="AO28" s="206">
        <v>0</v>
      </c>
      <c r="AP28" s="206">
        <v>0</v>
      </c>
      <c r="AQ28" s="206">
        <v>0</v>
      </c>
      <c r="AR28" s="206">
        <v>0</v>
      </c>
      <c r="AS28" s="206">
        <v>0</v>
      </c>
      <c r="AT28" s="206">
        <v>0</v>
      </c>
      <c r="AU28" s="206">
        <v>0</v>
      </c>
      <c r="AV28" s="206">
        <v>0</v>
      </c>
      <c r="AW28" s="206">
        <v>0</v>
      </c>
      <c r="AX28" s="206">
        <v>0</v>
      </c>
      <c r="AY28" s="206">
        <v>0</v>
      </c>
      <c r="AZ28" s="206">
        <v>0</v>
      </c>
      <c r="BA28" s="206">
        <v>0</v>
      </c>
      <c r="BB28" s="206">
        <v>0</v>
      </c>
      <c r="BC28" s="206">
        <v>0</v>
      </c>
      <c r="BD28" s="206">
        <v>0</v>
      </c>
      <c r="BE28" s="206">
        <v>0</v>
      </c>
      <c r="BF28" s="206">
        <v>0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6">
        <v>0</v>
      </c>
      <c r="BN28" s="206">
        <v>0</v>
      </c>
      <c r="BO28" s="206">
        <v>0</v>
      </c>
      <c r="BP28" s="206">
        <v>0</v>
      </c>
      <c r="BQ28" s="206">
        <v>0</v>
      </c>
      <c r="BR28" s="206">
        <v>0</v>
      </c>
      <c r="BS28" s="206">
        <v>0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8">
        <v>278.74399999999997</v>
      </c>
      <c r="CA28" s="208">
        <v>2.0550000000000002</v>
      </c>
      <c r="CB28" s="206">
        <v>0</v>
      </c>
      <c r="CC28" s="208">
        <v>504.72899999999987</v>
      </c>
      <c r="CD28" s="208">
        <v>14.323</v>
      </c>
      <c r="CE28" s="206">
        <v>0</v>
      </c>
      <c r="CF28" s="206">
        <v>0</v>
      </c>
      <c r="CG28" s="206">
        <v>0</v>
      </c>
      <c r="CH28" s="206">
        <v>0</v>
      </c>
      <c r="CI28" s="206">
        <v>0</v>
      </c>
      <c r="CJ28" s="206">
        <v>0</v>
      </c>
      <c r="CK28" s="206">
        <v>0</v>
      </c>
      <c r="CL28" s="206">
        <v>0</v>
      </c>
      <c r="CM28" s="206">
        <v>0</v>
      </c>
      <c r="CN28" s="206">
        <v>0</v>
      </c>
      <c r="CO28" s="206">
        <v>0</v>
      </c>
      <c r="CP28" s="206">
        <v>0</v>
      </c>
      <c r="CQ28" s="206">
        <v>0</v>
      </c>
      <c r="CR28" s="206">
        <v>0</v>
      </c>
      <c r="CS28" s="206">
        <v>0</v>
      </c>
      <c r="CT28" s="206">
        <v>0</v>
      </c>
      <c r="CU28" s="206">
        <v>0</v>
      </c>
      <c r="CV28" s="206">
        <v>0</v>
      </c>
      <c r="CW28" s="206">
        <v>0</v>
      </c>
      <c r="CX28" s="214">
        <v>283.48399999999998</v>
      </c>
      <c r="CY28" s="214">
        <v>512.91399999999965</v>
      </c>
      <c r="CZ28" s="215">
        <f t="shared" si="44"/>
        <v>0</v>
      </c>
      <c r="DA28" s="215">
        <f t="shared" si="45"/>
        <v>14.504000000000246</v>
      </c>
      <c r="DB28" s="216">
        <f t="shared" si="33"/>
        <v>0</v>
      </c>
    </row>
    <row r="29" spans="1:106" ht="18.95" customHeight="1" x14ac:dyDescent="0.55000000000000004">
      <c r="A29" s="206" t="s">
        <v>71</v>
      </c>
      <c r="B29" s="207" t="s">
        <v>72</v>
      </c>
      <c r="C29" s="208">
        <v>443.14400000000001</v>
      </c>
      <c r="D29" s="209">
        <f t="shared" si="1"/>
        <v>2.6879999999999997</v>
      </c>
      <c r="E29" s="209">
        <f t="shared" si="2"/>
        <v>10.309999999999999</v>
      </c>
      <c r="F29" s="209">
        <f t="shared" si="3"/>
        <v>436.49599999999998</v>
      </c>
      <c r="G29" s="209">
        <f t="shared" si="4"/>
        <v>690.19599999999969</v>
      </c>
      <c r="H29" s="209">
        <f t="shared" si="52"/>
        <v>0</v>
      </c>
      <c r="I29" s="209">
        <f t="shared" si="53"/>
        <v>0</v>
      </c>
      <c r="J29" s="209">
        <f t="shared" si="50"/>
        <v>439.18399999999997</v>
      </c>
      <c r="K29" s="209">
        <f t="shared" si="50"/>
        <v>700.50599999999963</v>
      </c>
      <c r="L29" s="210">
        <f t="shared" si="8"/>
        <v>0.85799999999999998</v>
      </c>
      <c r="M29" s="210">
        <f t="shared" si="9"/>
        <v>1.819</v>
      </c>
      <c r="N29" s="210">
        <f t="shared" si="54"/>
        <v>3.1020000000000003</v>
      </c>
      <c r="O29" s="210">
        <f t="shared" si="55"/>
        <v>6.4610000000000003</v>
      </c>
      <c r="P29" s="210">
        <f t="shared" si="12"/>
        <v>0</v>
      </c>
      <c r="Q29" s="210">
        <f t="shared" si="13"/>
        <v>0</v>
      </c>
      <c r="R29" s="210">
        <f t="shared" si="51"/>
        <v>3.9600000000000004</v>
      </c>
      <c r="S29" s="210">
        <f t="shared" si="51"/>
        <v>8.2800000000000011</v>
      </c>
      <c r="T29" s="211">
        <f t="shared" si="46"/>
        <v>0</v>
      </c>
      <c r="U29" s="211">
        <f t="shared" si="47"/>
        <v>0</v>
      </c>
      <c r="V29" s="211">
        <f t="shared" si="42"/>
        <v>0</v>
      </c>
      <c r="W29" s="211">
        <f t="shared" si="43"/>
        <v>0</v>
      </c>
      <c r="X29" s="211">
        <f>CN29</f>
        <v>0</v>
      </c>
      <c r="Y29" s="211">
        <f>CQ29</f>
        <v>0</v>
      </c>
      <c r="Z29" s="211">
        <f t="shared" si="21"/>
        <v>0</v>
      </c>
      <c r="AA29" s="211">
        <f t="shared" si="22"/>
        <v>0</v>
      </c>
      <c r="AB29" s="212">
        <f t="shared" si="48"/>
        <v>3.5459999999999998</v>
      </c>
      <c r="AC29" s="212">
        <f t="shared" si="49"/>
        <v>12.128999999999998</v>
      </c>
      <c r="AD29" s="212">
        <f t="shared" si="40"/>
        <v>439.59799999999996</v>
      </c>
      <c r="AE29" s="212">
        <f t="shared" si="41"/>
        <v>696.6569999999997</v>
      </c>
      <c r="AF29" s="212">
        <f t="shared" si="27"/>
        <v>0</v>
      </c>
      <c r="AG29" s="212">
        <f t="shared" si="28"/>
        <v>0</v>
      </c>
      <c r="AH29" s="212">
        <f t="shared" si="29"/>
        <v>443.14399999999995</v>
      </c>
      <c r="AI29" s="212">
        <f t="shared" si="30"/>
        <v>708.78599999999972</v>
      </c>
      <c r="AJ29" s="217">
        <v>2.6879999999999997</v>
      </c>
      <c r="AK29" s="208">
        <v>0.85799999999999998</v>
      </c>
      <c r="AL29" s="206">
        <v>0</v>
      </c>
      <c r="AM29" s="208">
        <v>10.309999999999999</v>
      </c>
      <c r="AN29" s="208">
        <v>1.819</v>
      </c>
      <c r="AO29" s="206">
        <v>0</v>
      </c>
      <c r="AP29" s="206">
        <v>0</v>
      </c>
      <c r="AQ29" s="206">
        <v>0</v>
      </c>
      <c r="AR29" s="206">
        <v>0</v>
      </c>
      <c r="AS29" s="206">
        <v>0</v>
      </c>
      <c r="AT29" s="206">
        <v>0</v>
      </c>
      <c r="AU29" s="206">
        <v>0</v>
      </c>
      <c r="AV29" s="206">
        <v>0</v>
      </c>
      <c r="AW29" s="206">
        <v>0</v>
      </c>
      <c r="AX29" s="206">
        <v>0</v>
      </c>
      <c r="AY29" s="206">
        <v>0</v>
      </c>
      <c r="AZ29" s="206">
        <v>0</v>
      </c>
      <c r="BA29" s="206">
        <v>0</v>
      </c>
      <c r="BB29" s="206">
        <v>0</v>
      </c>
      <c r="BC29" s="206">
        <v>0</v>
      </c>
      <c r="BD29" s="206">
        <v>0</v>
      </c>
      <c r="BE29" s="206">
        <v>0</v>
      </c>
      <c r="BF29" s="206">
        <v>0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6">
        <v>0</v>
      </c>
      <c r="BN29" s="206">
        <v>0</v>
      </c>
      <c r="BO29" s="206">
        <v>0</v>
      </c>
      <c r="BP29" s="206">
        <v>0</v>
      </c>
      <c r="BQ29" s="206">
        <v>0</v>
      </c>
      <c r="BR29" s="206">
        <v>0</v>
      </c>
      <c r="BS29" s="206">
        <v>0</v>
      </c>
      <c r="BT29" s="206">
        <v>0</v>
      </c>
      <c r="BU29" s="206">
        <v>0</v>
      </c>
      <c r="BV29" s="206">
        <v>0</v>
      </c>
      <c r="BW29" s="206">
        <v>0</v>
      </c>
      <c r="BX29" s="206">
        <v>0</v>
      </c>
      <c r="BY29" s="206">
        <v>0</v>
      </c>
      <c r="BZ29" s="208">
        <v>436.49599999999998</v>
      </c>
      <c r="CA29" s="208">
        <v>3.1020000000000003</v>
      </c>
      <c r="CB29" s="206">
        <v>0</v>
      </c>
      <c r="CC29" s="208">
        <v>690.19599999999969</v>
      </c>
      <c r="CD29" s="208">
        <v>6.4610000000000003</v>
      </c>
      <c r="CE29" s="206">
        <v>0</v>
      </c>
      <c r="CF29" s="206">
        <v>0</v>
      </c>
      <c r="CG29" s="206">
        <v>0</v>
      </c>
      <c r="CH29" s="206">
        <v>0</v>
      </c>
      <c r="CI29" s="206">
        <v>0</v>
      </c>
      <c r="CJ29" s="206">
        <v>0</v>
      </c>
      <c r="CK29" s="206">
        <v>0</v>
      </c>
      <c r="CL29" s="206">
        <v>0</v>
      </c>
      <c r="CM29" s="206">
        <v>0</v>
      </c>
      <c r="CN29" s="206">
        <v>0</v>
      </c>
      <c r="CO29" s="206">
        <v>0</v>
      </c>
      <c r="CP29" s="206">
        <v>0</v>
      </c>
      <c r="CQ29" s="206">
        <v>0</v>
      </c>
      <c r="CR29" s="206">
        <v>0</v>
      </c>
      <c r="CS29" s="206">
        <v>0</v>
      </c>
      <c r="CT29" s="206">
        <v>0</v>
      </c>
      <c r="CU29" s="206">
        <v>0</v>
      </c>
      <c r="CV29" s="206">
        <v>0</v>
      </c>
      <c r="CW29" s="206">
        <v>0</v>
      </c>
      <c r="CX29" s="214">
        <v>443.14400000000023</v>
      </c>
      <c r="CY29" s="214">
        <v>704.38699999999994</v>
      </c>
      <c r="CZ29" s="215">
        <f t="shared" si="44"/>
        <v>0</v>
      </c>
      <c r="DA29" s="215">
        <f t="shared" si="45"/>
        <v>4.3989999999997735</v>
      </c>
      <c r="DB29" s="216">
        <f t="shared" si="33"/>
        <v>0</v>
      </c>
    </row>
    <row r="30" spans="1:106" ht="18.95" customHeight="1" x14ac:dyDescent="0.55000000000000004">
      <c r="A30" s="206" t="s">
        <v>73</v>
      </c>
      <c r="B30" s="207" t="s">
        <v>74</v>
      </c>
      <c r="C30" s="208">
        <v>206.56599999999997</v>
      </c>
      <c r="D30" s="209">
        <f t="shared" si="1"/>
        <v>66.898999999999972</v>
      </c>
      <c r="E30" s="209">
        <f t="shared" si="2"/>
        <v>294.11700000000002</v>
      </c>
      <c r="F30" s="209">
        <f t="shared" si="3"/>
        <v>139.66699999999997</v>
      </c>
      <c r="G30" s="209">
        <f t="shared" si="4"/>
        <v>295.45600000000002</v>
      </c>
      <c r="H30" s="209">
        <f t="shared" si="52"/>
        <v>0</v>
      </c>
      <c r="I30" s="209">
        <f t="shared" si="53"/>
        <v>0</v>
      </c>
      <c r="J30" s="209">
        <f t="shared" si="50"/>
        <v>206.56599999999995</v>
      </c>
      <c r="K30" s="209">
        <f t="shared" si="50"/>
        <v>589.57300000000009</v>
      </c>
      <c r="L30" s="210">
        <f t="shared" si="8"/>
        <v>0</v>
      </c>
      <c r="M30" s="210">
        <f t="shared" si="9"/>
        <v>0</v>
      </c>
      <c r="N30" s="210">
        <f t="shared" si="54"/>
        <v>0</v>
      </c>
      <c r="O30" s="210">
        <f t="shared" si="55"/>
        <v>0</v>
      </c>
      <c r="P30" s="210">
        <f t="shared" si="12"/>
        <v>0</v>
      </c>
      <c r="Q30" s="210">
        <f t="shared" si="13"/>
        <v>0</v>
      </c>
      <c r="R30" s="210">
        <f t="shared" si="51"/>
        <v>0</v>
      </c>
      <c r="S30" s="210">
        <f t="shared" si="51"/>
        <v>0</v>
      </c>
      <c r="T30" s="211">
        <f t="shared" si="46"/>
        <v>0</v>
      </c>
      <c r="U30" s="211">
        <f t="shared" si="47"/>
        <v>0</v>
      </c>
      <c r="V30" s="211">
        <f t="shared" si="42"/>
        <v>0</v>
      </c>
      <c r="W30" s="211">
        <f t="shared" si="43"/>
        <v>0</v>
      </c>
      <c r="X30" s="211">
        <f t="shared" ref="X30:X40" si="56">CN30</f>
        <v>0</v>
      </c>
      <c r="Y30" s="211">
        <f t="shared" ref="Y30:Y40" si="57">CQ30</f>
        <v>0</v>
      </c>
      <c r="Z30" s="211">
        <f t="shared" si="21"/>
        <v>0</v>
      </c>
      <c r="AA30" s="211">
        <f t="shared" si="22"/>
        <v>0</v>
      </c>
      <c r="AB30" s="212">
        <f t="shared" si="48"/>
        <v>66.898999999999972</v>
      </c>
      <c r="AC30" s="212">
        <f t="shared" si="49"/>
        <v>294.11700000000002</v>
      </c>
      <c r="AD30" s="212">
        <f t="shared" si="40"/>
        <v>139.66699999999997</v>
      </c>
      <c r="AE30" s="212">
        <f t="shared" si="41"/>
        <v>295.45600000000002</v>
      </c>
      <c r="AF30" s="212">
        <f t="shared" si="27"/>
        <v>0</v>
      </c>
      <c r="AG30" s="212">
        <f t="shared" si="28"/>
        <v>0</v>
      </c>
      <c r="AH30" s="212">
        <f t="shared" si="29"/>
        <v>206.56599999999995</v>
      </c>
      <c r="AI30" s="212">
        <f t="shared" si="30"/>
        <v>589.57300000000009</v>
      </c>
      <c r="AJ30" s="217">
        <v>66.898999999999972</v>
      </c>
      <c r="AK30" s="206">
        <v>0</v>
      </c>
      <c r="AL30" s="206">
        <v>0</v>
      </c>
      <c r="AM30" s="208">
        <v>294.11700000000002</v>
      </c>
      <c r="AN30" s="206">
        <v>0</v>
      </c>
      <c r="AO30" s="206">
        <v>0</v>
      </c>
      <c r="AP30" s="206">
        <v>0</v>
      </c>
      <c r="AQ30" s="206">
        <v>0</v>
      </c>
      <c r="AR30" s="206">
        <v>0</v>
      </c>
      <c r="AS30" s="206">
        <v>0</v>
      </c>
      <c r="AT30" s="206">
        <v>0</v>
      </c>
      <c r="AU30" s="206">
        <v>0</v>
      </c>
      <c r="AV30" s="206">
        <v>0</v>
      </c>
      <c r="AW30" s="206">
        <v>0</v>
      </c>
      <c r="AX30" s="206">
        <v>0</v>
      </c>
      <c r="AY30" s="206">
        <v>0</v>
      </c>
      <c r="AZ30" s="206">
        <v>0</v>
      </c>
      <c r="BA30" s="206">
        <v>0</v>
      </c>
      <c r="BB30" s="206">
        <v>0</v>
      </c>
      <c r="BC30" s="206">
        <v>0</v>
      </c>
      <c r="BD30" s="206">
        <v>0</v>
      </c>
      <c r="BE30" s="206">
        <v>0</v>
      </c>
      <c r="BF30" s="206">
        <v>0</v>
      </c>
      <c r="BG30" s="206">
        <v>0</v>
      </c>
      <c r="BH30" s="206">
        <v>0</v>
      </c>
      <c r="BI30" s="206">
        <v>0</v>
      </c>
      <c r="BJ30" s="206">
        <v>0</v>
      </c>
      <c r="BK30" s="206">
        <v>0</v>
      </c>
      <c r="BL30" s="206">
        <v>0</v>
      </c>
      <c r="BM30" s="206">
        <v>0</v>
      </c>
      <c r="BN30" s="206">
        <v>0</v>
      </c>
      <c r="BO30" s="206">
        <v>0</v>
      </c>
      <c r="BP30" s="206">
        <v>0</v>
      </c>
      <c r="BQ30" s="206">
        <v>0</v>
      </c>
      <c r="BR30" s="206">
        <v>0</v>
      </c>
      <c r="BS30" s="206">
        <v>0</v>
      </c>
      <c r="BT30" s="206">
        <v>0</v>
      </c>
      <c r="BU30" s="206">
        <v>0</v>
      </c>
      <c r="BV30" s="206">
        <v>0</v>
      </c>
      <c r="BW30" s="206">
        <v>0</v>
      </c>
      <c r="BX30" s="206">
        <v>0</v>
      </c>
      <c r="BY30" s="206">
        <v>0</v>
      </c>
      <c r="BZ30" s="208">
        <v>111.46699999999998</v>
      </c>
      <c r="CA30" s="206">
        <v>0</v>
      </c>
      <c r="CB30" s="206">
        <v>0</v>
      </c>
      <c r="CC30" s="208">
        <v>177.79200000000003</v>
      </c>
      <c r="CD30" s="206">
        <v>0</v>
      </c>
      <c r="CE30" s="206">
        <v>0</v>
      </c>
      <c r="CF30" s="208">
        <v>28.200000000000003</v>
      </c>
      <c r="CG30" s="206">
        <v>0</v>
      </c>
      <c r="CH30" s="206">
        <v>0</v>
      </c>
      <c r="CI30" s="208">
        <v>117.664</v>
      </c>
      <c r="CJ30" s="206">
        <v>0</v>
      </c>
      <c r="CK30" s="206">
        <v>0</v>
      </c>
      <c r="CL30" s="206">
        <v>0</v>
      </c>
      <c r="CM30" s="206">
        <v>0</v>
      </c>
      <c r="CN30" s="206">
        <v>0</v>
      </c>
      <c r="CO30" s="206">
        <v>0</v>
      </c>
      <c r="CP30" s="206">
        <v>0</v>
      </c>
      <c r="CQ30" s="206">
        <v>0</v>
      </c>
      <c r="CR30" s="206">
        <v>0</v>
      </c>
      <c r="CS30" s="206">
        <v>0</v>
      </c>
      <c r="CT30" s="206">
        <v>0</v>
      </c>
      <c r="CU30" s="206">
        <v>0</v>
      </c>
      <c r="CV30" s="206">
        <v>0</v>
      </c>
      <c r="CW30" s="206">
        <v>0</v>
      </c>
      <c r="CX30" s="214">
        <v>206.566</v>
      </c>
      <c r="CY30" s="214">
        <v>589.57299999999987</v>
      </c>
      <c r="CZ30" s="215">
        <f t="shared" si="44"/>
        <v>0</v>
      </c>
      <c r="DA30" s="215">
        <f t="shared" si="45"/>
        <v>0</v>
      </c>
      <c r="DB30" s="216">
        <f t="shared" si="33"/>
        <v>0</v>
      </c>
    </row>
    <row r="31" spans="1:106" ht="18.95" customHeight="1" x14ac:dyDescent="0.55000000000000004">
      <c r="A31" s="206" t="s">
        <v>75</v>
      </c>
      <c r="B31" s="207" t="s">
        <v>76</v>
      </c>
      <c r="C31" s="208">
        <v>419.44499999999982</v>
      </c>
      <c r="D31" s="209">
        <f t="shared" si="1"/>
        <v>148.14600000000004</v>
      </c>
      <c r="E31" s="209">
        <f t="shared" si="2"/>
        <v>387.42200000000014</v>
      </c>
      <c r="F31" s="209">
        <f t="shared" si="3"/>
        <v>257.19199999999984</v>
      </c>
      <c r="G31" s="209">
        <f t="shared" si="4"/>
        <v>507.46299999999951</v>
      </c>
      <c r="H31" s="209">
        <f t="shared" si="52"/>
        <v>0</v>
      </c>
      <c r="I31" s="209">
        <f t="shared" si="53"/>
        <v>0</v>
      </c>
      <c r="J31" s="209">
        <f t="shared" si="50"/>
        <v>405.33799999999985</v>
      </c>
      <c r="K31" s="209">
        <f t="shared" si="50"/>
        <v>894.88499999999965</v>
      </c>
      <c r="L31" s="210">
        <f t="shared" si="8"/>
        <v>4.0850000000000009</v>
      </c>
      <c r="M31" s="210">
        <f t="shared" si="9"/>
        <v>13.997000000000002</v>
      </c>
      <c r="N31" s="210">
        <f t="shared" si="54"/>
        <v>10.021999999999998</v>
      </c>
      <c r="O31" s="210">
        <f t="shared" si="55"/>
        <v>14.59</v>
      </c>
      <c r="P31" s="210">
        <f t="shared" si="12"/>
        <v>0</v>
      </c>
      <c r="Q31" s="210">
        <f t="shared" si="13"/>
        <v>0</v>
      </c>
      <c r="R31" s="210">
        <f t="shared" si="51"/>
        <v>14.106999999999999</v>
      </c>
      <c r="S31" s="210">
        <f t="shared" si="51"/>
        <v>28.587000000000003</v>
      </c>
      <c r="T31" s="211">
        <f t="shared" si="46"/>
        <v>0</v>
      </c>
      <c r="U31" s="211">
        <f t="shared" si="47"/>
        <v>0</v>
      </c>
      <c r="V31" s="211">
        <f t="shared" si="42"/>
        <v>0</v>
      </c>
      <c r="W31" s="211">
        <f t="shared" si="43"/>
        <v>0</v>
      </c>
      <c r="X31" s="211">
        <f t="shared" si="56"/>
        <v>0</v>
      </c>
      <c r="Y31" s="211">
        <f t="shared" si="57"/>
        <v>0</v>
      </c>
      <c r="Z31" s="211">
        <f t="shared" si="21"/>
        <v>0</v>
      </c>
      <c r="AA31" s="211">
        <f t="shared" si="22"/>
        <v>0</v>
      </c>
      <c r="AB31" s="212">
        <f t="shared" si="48"/>
        <v>152.23100000000005</v>
      </c>
      <c r="AC31" s="212">
        <f t="shared" si="49"/>
        <v>401.41900000000015</v>
      </c>
      <c r="AD31" s="212">
        <f t="shared" si="40"/>
        <v>267.21399999999983</v>
      </c>
      <c r="AE31" s="212">
        <f t="shared" si="41"/>
        <v>522.05299999999954</v>
      </c>
      <c r="AF31" s="212">
        <f t="shared" si="27"/>
        <v>0</v>
      </c>
      <c r="AG31" s="212">
        <f t="shared" si="28"/>
        <v>0</v>
      </c>
      <c r="AH31" s="212">
        <f t="shared" si="29"/>
        <v>419.44499999999988</v>
      </c>
      <c r="AI31" s="212">
        <f t="shared" si="30"/>
        <v>923.47199999999975</v>
      </c>
      <c r="AJ31" s="217">
        <v>148.14600000000004</v>
      </c>
      <c r="AK31" s="208">
        <v>4.0850000000000009</v>
      </c>
      <c r="AL31" s="206">
        <v>0</v>
      </c>
      <c r="AM31" s="208">
        <v>387.42200000000014</v>
      </c>
      <c r="AN31" s="208">
        <v>13.997000000000002</v>
      </c>
      <c r="AO31" s="206">
        <v>0</v>
      </c>
      <c r="AP31" s="206">
        <v>0</v>
      </c>
      <c r="AQ31" s="206">
        <v>0</v>
      </c>
      <c r="AR31" s="206">
        <v>0</v>
      </c>
      <c r="AS31" s="206">
        <v>0</v>
      </c>
      <c r="AT31" s="206">
        <v>0</v>
      </c>
      <c r="AU31" s="206">
        <v>0</v>
      </c>
      <c r="AV31" s="206">
        <v>0</v>
      </c>
      <c r="AW31" s="206">
        <v>0</v>
      </c>
      <c r="AX31" s="206">
        <v>0</v>
      </c>
      <c r="AY31" s="206">
        <v>0</v>
      </c>
      <c r="AZ31" s="206">
        <v>0</v>
      </c>
      <c r="BA31" s="206">
        <v>0</v>
      </c>
      <c r="BB31" s="206">
        <v>0</v>
      </c>
      <c r="BC31" s="206">
        <v>0</v>
      </c>
      <c r="BD31" s="206">
        <v>0</v>
      </c>
      <c r="BE31" s="206">
        <v>0</v>
      </c>
      <c r="BF31" s="206">
        <v>0</v>
      </c>
      <c r="BG31" s="206">
        <v>0</v>
      </c>
      <c r="BH31" s="206">
        <v>0</v>
      </c>
      <c r="BI31" s="206">
        <v>0</v>
      </c>
      <c r="BJ31" s="206">
        <v>0</v>
      </c>
      <c r="BK31" s="206">
        <v>0</v>
      </c>
      <c r="BL31" s="206">
        <v>0</v>
      </c>
      <c r="BM31" s="206">
        <v>0</v>
      </c>
      <c r="BN31" s="206">
        <v>0</v>
      </c>
      <c r="BO31" s="206">
        <v>0</v>
      </c>
      <c r="BP31" s="206">
        <v>0</v>
      </c>
      <c r="BQ31" s="206">
        <v>0</v>
      </c>
      <c r="BR31" s="206">
        <v>0</v>
      </c>
      <c r="BS31" s="206">
        <v>0</v>
      </c>
      <c r="BT31" s="206">
        <v>0</v>
      </c>
      <c r="BU31" s="206">
        <v>0</v>
      </c>
      <c r="BV31" s="206">
        <v>0</v>
      </c>
      <c r="BW31" s="206">
        <v>0</v>
      </c>
      <c r="BX31" s="206">
        <v>0</v>
      </c>
      <c r="BY31" s="206">
        <v>0</v>
      </c>
      <c r="BZ31" s="208">
        <v>257.19199999999984</v>
      </c>
      <c r="CA31" s="208">
        <v>10.021999999999998</v>
      </c>
      <c r="CB31" s="206">
        <v>0</v>
      </c>
      <c r="CC31" s="208">
        <v>507.46299999999951</v>
      </c>
      <c r="CD31" s="208">
        <v>14.59</v>
      </c>
      <c r="CE31" s="206">
        <v>0</v>
      </c>
      <c r="CF31" s="206">
        <v>0</v>
      </c>
      <c r="CG31" s="206">
        <v>0</v>
      </c>
      <c r="CH31" s="206">
        <v>0</v>
      </c>
      <c r="CI31" s="206">
        <v>0</v>
      </c>
      <c r="CJ31" s="206">
        <v>0</v>
      </c>
      <c r="CK31" s="206">
        <v>0</v>
      </c>
      <c r="CL31" s="206">
        <v>0</v>
      </c>
      <c r="CM31" s="206">
        <v>0</v>
      </c>
      <c r="CN31" s="206">
        <v>0</v>
      </c>
      <c r="CO31" s="206">
        <v>0</v>
      </c>
      <c r="CP31" s="206">
        <v>0</v>
      </c>
      <c r="CQ31" s="206">
        <v>0</v>
      </c>
      <c r="CR31" s="206">
        <v>0</v>
      </c>
      <c r="CS31" s="206">
        <v>0</v>
      </c>
      <c r="CT31" s="206">
        <v>0</v>
      </c>
      <c r="CU31" s="206">
        <v>0</v>
      </c>
      <c r="CV31" s="206">
        <v>0</v>
      </c>
      <c r="CW31" s="206">
        <v>0</v>
      </c>
      <c r="CX31" s="214">
        <v>419.44499999999994</v>
      </c>
      <c r="CY31" s="214">
        <v>912.80750000000012</v>
      </c>
      <c r="CZ31" s="215">
        <f t="shared" si="44"/>
        <v>0</v>
      </c>
      <c r="DA31" s="215">
        <f t="shared" si="45"/>
        <v>10.664499999999634</v>
      </c>
      <c r="DB31" s="216">
        <f t="shared" si="33"/>
        <v>0</v>
      </c>
    </row>
    <row r="32" spans="1:106" ht="18.95" customHeight="1" x14ac:dyDescent="0.55000000000000004">
      <c r="A32" s="206" t="s">
        <v>77</v>
      </c>
      <c r="B32" s="207" t="s">
        <v>78</v>
      </c>
      <c r="C32" s="208">
        <v>304.04699999999991</v>
      </c>
      <c r="D32" s="209">
        <f t="shared" si="1"/>
        <v>19.316000000000006</v>
      </c>
      <c r="E32" s="209">
        <f t="shared" si="2"/>
        <v>40.579000000000008</v>
      </c>
      <c r="F32" s="209">
        <f t="shared" si="3"/>
        <v>284.73099999999982</v>
      </c>
      <c r="G32" s="209">
        <f t="shared" si="4"/>
        <v>507.0749999999997</v>
      </c>
      <c r="H32" s="209">
        <f t="shared" si="52"/>
        <v>0</v>
      </c>
      <c r="I32" s="209">
        <f t="shared" si="53"/>
        <v>0</v>
      </c>
      <c r="J32" s="209">
        <f t="shared" si="50"/>
        <v>304.04699999999985</v>
      </c>
      <c r="K32" s="209">
        <f t="shared" si="50"/>
        <v>547.65399999999977</v>
      </c>
      <c r="L32" s="210">
        <f t="shared" si="8"/>
        <v>0</v>
      </c>
      <c r="M32" s="210">
        <f t="shared" si="9"/>
        <v>0</v>
      </c>
      <c r="N32" s="210">
        <f t="shared" si="54"/>
        <v>0</v>
      </c>
      <c r="O32" s="210">
        <f t="shared" si="55"/>
        <v>0</v>
      </c>
      <c r="P32" s="210">
        <f t="shared" si="12"/>
        <v>0</v>
      </c>
      <c r="Q32" s="210">
        <f t="shared" si="13"/>
        <v>0</v>
      </c>
      <c r="R32" s="210">
        <f t="shared" si="51"/>
        <v>0</v>
      </c>
      <c r="S32" s="210">
        <f t="shared" si="51"/>
        <v>0</v>
      </c>
      <c r="T32" s="211">
        <f t="shared" si="46"/>
        <v>0</v>
      </c>
      <c r="U32" s="211">
        <f t="shared" si="47"/>
        <v>0</v>
      </c>
      <c r="V32" s="211">
        <f t="shared" si="42"/>
        <v>0</v>
      </c>
      <c r="W32" s="211">
        <f t="shared" si="43"/>
        <v>0</v>
      </c>
      <c r="X32" s="211">
        <f t="shared" si="56"/>
        <v>0</v>
      </c>
      <c r="Y32" s="211">
        <f t="shared" si="57"/>
        <v>0</v>
      </c>
      <c r="Z32" s="211">
        <f t="shared" si="21"/>
        <v>0</v>
      </c>
      <c r="AA32" s="211">
        <f t="shared" si="22"/>
        <v>0</v>
      </c>
      <c r="AB32" s="212">
        <f t="shared" si="48"/>
        <v>19.316000000000006</v>
      </c>
      <c r="AC32" s="212">
        <f t="shared" si="49"/>
        <v>40.579000000000008</v>
      </c>
      <c r="AD32" s="212">
        <f t="shared" si="40"/>
        <v>284.73099999999982</v>
      </c>
      <c r="AE32" s="212">
        <f t="shared" si="41"/>
        <v>507.0749999999997</v>
      </c>
      <c r="AF32" s="212">
        <f t="shared" si="27"/>
        <v>0</v>
      </c>
      <c r="AG32" s="212">
        <f t="shared" si="28"/>
        <v>0</v>
      </c>
      <c r="AH32" s="212">
        <f t="shared" si="29"/>
        <v>304.04699999999985</v>
      </c>
      <c r="AI32" s="212">
        <f t="shared" si="30"/>
        <v>547.65399999999977</v>
      </c>
      <c r="AJ32" s="217">
        <v>19.316000000000006</v>
      </c>
      <c r="AK32" s="206">
        <v>0</v>
      </c>
      <c r="AL32" s="206">
        <v>0</v>
      </c>
      <c r="AM32" s="208">
        <v>40.579000000000008</v>
      </c>
      <c r="AN32" s="206">
        <v>0</v>
      </c>
      <c r="AO32" s="206">
        <v>0</v>
      </c>
      <c r="AP32" s="206">
        <v>0</v>
      </c>
      <c r="AQ32" s="206">
        <v>0</v>
      </c>
      <c r="AR32" s="206">
        <v>0</v>
      </c>
      <c r="AS32" s="206">
        <v>0</v>
      </c>
      <c r="AT32" s="206">
        <v>0</v>
      </c>
      <c r="AU32" s="206">
        <v>0</v>
      </c>
      <c r="AV32" s="206">
        <v>0</v>
      </c>
      <c r="AW32" s="206">
        <v>0</v>
      </c>
      <c r="AX32" s="206">
        <v>0</v>
      </c>
      <c r="AY32" s="206">
        <v>0</v>
      </c>
      <c r="AZ32" s="206">
        <v>0</v>
      </c>
      <c r="BA32" s="206">
        <v>0</v>
      </c>
      <c r="BB32" s="206">
        <v>0</v>
      </c>
      <c r="BC32" s="206">
        <v>0</v>
      </c>
      <c r="BD32" s="206">
        <v>0</v>
      </c>
      <c r="BE32" s="206">
        <v>0</v>
      </c>
      <c r="BF32" s="206">
        <v>0</v>
      </c>
      <c r="BG32" s="206">
        <v>0</v>
      </c>
      <c r="BH32" s="206">
        <v>0</v>
      </c>
      <c r="BI32" s="206">
        <v>0</v>
      </c>
      <c r="BJ32" s="206">
        <v>0</v>
      </c>
      <c r="BK32" s="206">
        <v>0</v>
      </c>
      <c r="BL32" s="206">
        <v>0</v>
      </c>
      <c r="BM32" s="206">
        <v>0</v>
      </c>
      <c r="BN32" s="206">
        <v>0</v>
      </c>
      <c r="BO32" s="206">
        <v>0</v>
      </c>
      <c r="BP32" s="206">
        <v>0</v>
      </c>
      <c r="BQ32" s="206">
        <v>0</v>
      </c>
      <c r="BR32" s="206">
        <v>0</v>
      </c>
      <c r="BS32" s="206">
        <v>0</v>
      </c>
      <c r="BT32" s="206">
        <v>0</v>
      </c>
      <c r="BU32" s="206">
        <v>0</v>
      </c>
      <c r="BV32" s="206">
        <v>0</v>
      </c>
      <c r="BW32" s="206">
        <v>0</v>
      </c>
      <c r="BX32" s="206">
        <v>0</v>
      </c>
      <c r="BY32" s="206">
        <v>0</v>
      </c>
      <c r="BZ32" s="208">
        <v>284.73099999999982</v>
      </c>
      <c r="CA32" s="206">
        <v>0</v>
      </c>
      <c r="CB32" s="206">
        <v>0</v>
      </c>
      <c r="CC32" s="208">
        <v>507.0749999999997</v>
      </c>
      <c r="CD32" s="206">
        <v>0</v>
      </c>
      <c r="CE32" s="206">
        <v>0</v>
      </c>
      <c r="CF32" s="206">
        <v>0</v>
      </c>
      <c r="CG32" s="206">
        <v>0</v>
      </c>
      <c r="CH32" s="206">
        <v>0</v>
      </c>
      <c r="CI32" s="206">
        <v>0</v>
      </c>
      <c r="CJ32" s="206">
        <v>0</v>
      </c>
      <c r="CK32" s="206">
        <v>0</v>
      </c>
      <c r="CL32" s="206">
        <v>0</v>
      </c>
      <c r="CM32" s="206">
        <v>0</v>
      </c>
      <c r="CN32" s="206">
        <v>0</v>
      </c>
      <c r="CO32" s="206">
        <v>0</v>
      </c>
      <c r="CP32" s="206">
        <v>0</v>
      </c>
      <c r="CQ32" s="206">
        <v>0</v>
      </c>
      <c r="CR32" s="206">
        <v>0</v>
      </c>
      <c r="CS32" s="206">
        <v>0</v>
      </c>
      <c r="CT32" s="206">
        <v>0</v>
      </c>
      <c r="CU32" s="206">
        <v>0</v>
      </c>
      <c r="CV32" s="206">
        <v>0</v>
      </c>
      <c r="CW32" s="206">
        <v>0</v>
      </c>
      <c r="CX32" s="214">
        <v>304.64100000000008</v>
      </c>
      <c r="CY32" s="214">
        <v>547.65400000000011</v>
      </c>
      <c r="CZ32" s="215">
        <f t="shared" si="44"/>
        <v>-0.59400000000022146</v>
      </c>
      <c r="DA32" s="215">
        <f t="shared" si="45"/>
        <v>0</v>
      </c>
      <c r="DB32" s="216">
        <f t="shared" si="33"/>
        <v>0</v>
      </c>
    </row>
    <row r="33" spans="1:106" ht="18.95" customHeight="1" x14ac:dyDescent="0.55000000000000004">
      <c r="A33" s="206" t="s">
        <v>79</v>
      </c>
      <c r="B33" s="207" t="s">
        <v>80</v>
      </c>
      <c r="C33" s="208">
        <v>155.60299999999995</v>
      </c>
      <c r="D33" s="209">
        <f t="shared" si="1"/>
        <v>27.156999999999996</v>
      </c>
      <c r="E33" s="209">
        <f t="shared" si="2"/>
        <v>95.905000000000015</v>
      </c>
      <c r="F33" s="209">
        <f t="shared" si="3"/>
        <v>119.43200000000002</v>
      </c>
      <c r="G33" s="209">
        <f t="shared" si="4"/>
        <v>420.76000000000005</v>
      </c>
      <c r="H33" s="209">
        <f t="shared" si="52"/>
        <v>0</v>
      </c>
      <c r="I33" s="209">
        <f t="shared" si="53"/>
        <v>0</v>
      </c>
      <c r="J33" s="209">
        <f t="shared" si="50"/>
        <v>146.589</v>
      </c>
      <c r="K33" s="209">
        <f t="shared" si="50"/>
        <v>516.66500000000008</v>
      </c>
      <c r="L33" s="210">
        <f t="shared" si="8"/>
        <v>0</v>
      </c>
      <c r="M33" s="210">
        <f t="shared" si="9"/>
        <v>0</v>
      </c>
      <c r="N33" s="210">
        <f t="shared" si="54"/>
        <v>9.0139999999999993</v>
      </c>
      <c r="O33" s="210">
        <f t="shared" si="55"/>
        <v>50.099000000000018</v>
      </c>
      <c r="P33" s="210">
        <f t="shared" si="12"/>
        <v>0</v>
      </c>
      <c r="Q33" s="210">
        <f t="shared" si="13"/>
        <v>0</v>
      </c>
      <c r="R33" s="210">
        <f t="shared" si="51"/>
        <v>9.0139999999999993</v>
      </c>
      <c r="S33" s="210">
        <f t="shared" si="51"/>
        <v>50.099000000000018</v>
      </c>
      <c r="T33" s="211">
        <f t="shared" si="46"/>
        <v>0</v>
      </c>
      <c r="U33" s="211">
        <f t="shared" si="47"/>
        <v>0</v>
      </c>
      <c r="V33" s="211">
        <f t="shared" si="42"/>
        <v>0</v>
      </c>
      <c r="W33" s="211">
        <f t="shared" si="43"/>
        <v>0</v>
      </c>
      <c r="X33" s="211">
        <f t="shared" si="56"/>
        <v>0</v>
      </c>
      <c r="Y33" s="211">
        <f t="shared" si="57"/>
        <v>0</v>
      </c>
      <c r="Z33" s="211">
        <f t="shared" si="21"/>
        <v>0</v>
      </c>
      <c r="AA33" s="211">
        <f t="shared" si="22"/>
        <v>0</v>
      </c>
      <c r="AB33" s="212">
        <f t="shared" si="48"/>
        <v>27.156999999999996</v>
      </c>
      <c r="AC33" s="212">
        <f t="shared" si="49"/>
        <v>95.905000000000015</v>
      </c>
      <c r="AD33" s="212">
        <f t="shared" si="40"/>
        <v>128.44600000000003</v>
      </c>
      <c r="AE33" s="212">
        <f t="shared" si="41"/>
        <v>470.85900000000004</v>
      </c>
      <c r="AF33" s="212">
        <f t="shared" si="27"/>
        <v>0</v>
      </c>
      <c r="AG33" s="212">
        <f t="shared" si="28"/>
        <v>0</v>
      </c>
      <c r="AH33" s="212">
        <f t="shared" si="29"/>
        <v>155.60300000000001</v>
      </c>
      <c r="AI33" s="212">
        <f t="shared" si="30"/>
        <v>566.76400000000001</v>
      </c>
      <c r="AJ33" s="217">
        <v>27.156999999999996</v>
      </c>
      <c r="AK33" s="206">
        <v>0</v>
      </c>
      <c r="AL33" s="206">
        <v>0</v>
      </c>
      <c r="AM33" s="208">
        <v>95.905000000000015</v>
      </c>
      <c r="AN33" s="206">
        <v>0</v>
      </c>
      <c r="AO33" s="206">
        <v>0</v>
      </c>
      <c r="AP33" s="206">
        <v>0</v>
      </c>
      <c r="AQ33" s="206">
        <v>0</v>
      </c>
      <c r="AR33" s="206">
        <v>0</v>
      </c>
      <c r="AS33" s="206">
        <v>0</v>
      </c>
      <c r="AT33" s="206">
        <v>0</v>
      </c>
      <c r="AU33" s="206">
        <v>0</v>
      </c>
      <c r="AV33" s="206">
        <v>0</v>
      </c>
      <c r="AW33" s="206">
        <v>0</v>
      </c>
      <c r="AX33" s="206">
        <v>0</v>
      </c>
      <c r="AY33" s="206">
        <v>0</v>
      </c>
      <c r="AZ33" s="206">
        <v>0</v>
      </c>
      <c r="BA33" s="206">
        <v>0</v>
      </c>
      <c r="BB33" s="206">
        <v>0</v>
      </c>
      <c r="BC33" s="206">
        <v>0</v>
      </c>
      <c r="BD33" s="206">
        <v>0</v>
      </c>
      <c r="BE33" s="206">
        <v>0</v>
      </c>
      <c r="BF33" s="206">
        <v>0</v>
      </c>
      <c r="BG33" s="206">
        <v>0</v>
      </c>
      <c r="BH33" s="206">
        <v>0</v>
      </c>
      <c r="BI33" s="206">
        <v>0</v>
      </c>
      <c r="BJ33" s="206">
        <v>0</v>
      </c>
      <c r="BK33" s="206">
        <v>0</v>
      </c>
      <c r="BL33" s="206">
        <v>0</v>
      </c>
      <c r="BM33" s="206">
        <v>0</v>
      </c>
      <c r="BN33" s="206">
        <v>0</v>
      </c>
      <c r="BO33" s="206">
        <v>0</v>
      </c>
      <c r="BP33" s="206">
        <v>0</v>
      </c>
      <c r="BQ33" s="206">
        <v>0</v>
      </c>
      <c r="BR33" s="206">
        <v>0</v>
      </c>
      <c r="BS33" s="206">
        <v>0</v>
      </c>
      <c r="BT33" s="206">
        <v>0</v>
      </c>
      <c r="BU33" s="206">
        <v>0</v>
      </c>
      <c r="BV33" s="206">
        <v>0</v>
      </c>
      <c r="BW33" s="206">
        <v>0</v>
      </c>
      <c r="BX33" s="206">
        <v>0</v>
      </c>
      <c r="BY33" s="206">
        <v>0</v>
      </c>
      <c r="BZ33" s="208">
        <v>119.43200000000002</v>
      </c>
      <c r="CA33" s="208">
        <v>9.0139999999999993</v>
      </c>
      <c r="CB33" s="206">
        <v>0</v>
      </c>
      <c r="CC33" s="208">
        <v>420.76000000000005</v>
      </c>
      <c r="CD33" s="208">
        <v>50.099000000000018</v>
      </c>
      <c r="CE33" s="206">
        <v>0</v>
      </c>
      <c r="CF33" s="206">
        <v>0</v>
      </c>
      <c r="CG33" s="206">
        <v>0</v>
      </c>
      <c r="CH33" s="206">
        <v>0</v>
      </c>
      <c r="CI33" s="206">
        <v>0</v>
      </c>
      <c r="CJ33" s="206">
        <v>0</v>
      </c>
      <c r="CK33" s="206">
        <v>0</v>
      </c>
      <c r="CL33" s="206">
        <v>0</v>
      </c>
      <c r="CM33" s="206">
        <v>0</v>
      </c>
      <c r="CN33" s="206">
        <v>0</v>
      </c>
      <c r="CO33" s="206">
        <v>0</v>
      </c>
      <c r="CP33" s="206">
        <v>0</v>
      </c>
      <c r="CQ33" s="206">
        <v>0</v>
      </c>
      <c r="CR33" s="206">
        <v>0</v>
      </c>
      <c r="CS33" s="206">
        <v>0</v>
      </c>
      <c r="CT33" s="206">
        <v>0</v>
      </c>
      <c r="CU33" s="206">
        <v>0</v>
      </c>
      <c r="CV33" s="206">
        <v>0</v>
      </c>
      <c r="CW33" s="206">
        <v>0</v>
      </c>
      <c r="CX33" s="214">
        <v>155.60300000000001</v>
      </c>
      <c r="CY33" s="214">
        <v>561.58800000000008</v>
      </c>
      <c r="CZ33" s="215">
        <f t="shared" si="44"/>
        <v>0</v>
      </c>
      <c r="DA33" s="215">
        <f t="shared" si="45"/>
        <v>5.1759999999999309</v>
      </c>
      <c r="DB33" s="216">
        <f t="shared" si="33"/>
        <v>0</v>
      </c>
    </row>
    <row r="34" spans="1:106" ht="18.95" customHeight="1" x14ac:dyDescent="0.55000000000000004">
      <c r="A34" s="206" t="s">
        <v>81</v>
      </c>
      <c r="B34" s="207" t="s">
        <v>82</v>
      </c>
      <c r="C34" s="208">
        <v>265.35899999999998</v>
      </c>
      <c r="D34" s="209">
        <f t="shared" si="1"/>
        <v>46.546000000000006</v>
      </c>
      <c r="E34" s="209">
        <f t="shared" si="2"/>
        <v>150.81150000000002</v>
      </c>
      <c r="F34" s="209">
        <f t="shared" si="3"/>
        <v>206.82300000000004</v>
      </c>
      <c r="G34" s="209">
        <f t="shared" si="4"/>
        <v>455.07699999999983</v>
      </c>
      <c r="H34" s="209">
        <f t="shared" si="52"/>
        <v>0</v>
      </c>
      <c r="I34" s="209">
        <f t="shared" si="53"/>
        <v>0</v>
      </c>
      <c r="J34" s="209">
        <f t="shared" si="50"/>
        <v>253.36900000000003</v>
      </c>
      <c r="K34" s="209">
        <f t="shared" si="50"/>
        <v>605.88849999999979</v>
      </c>
      <c r="L34" s="210">
        <f t="shared" si="8"/>
        <v>11.74</v>
      </c>
      <c r="M34" s="210">
        <f t="shared" si="9"/>
        <v>11.74</v>
      </c>
      <c r="N34" s="210">
        <f>AQ34+AW34+BC34+BI34+BO34+BU34+CA34+CG34</f>
        <v>0.25</v>
      </c>
      <c r="O34" s="210">
        <f>AT34+AZ34+BF34+BL34+BR34+BX34+CD34+CJ34</f>
        <v>0.75</v>
      </c>
      <c r="P34" s="210">
        <f t="shared" si="12"/>
        <v>0</v>
      </c>
      <c r="Q34" s="210">
        <f t="shared" si="13"/>
        <v>0</v>
      </c>
      <c r="R34" s="210">
        <f t="shared" si="51"/>
        <v>11.99</v>
      </c>
      <c r="S34" s="210">
        <f t="shared" si="51"/>
        <v>12.49</v>
      </c>
      <c r="T34" s="211">
        <f t="shared" si="46"/>
        <v>0</v>
      </c>
      <c r="U34" s="211">
        <f t="shared" si="47"/>
        <v>0</v>
      </c>
      <c r="V34" s="211">
        <f t="shared" si="42"/>
        <v>0</v>
      </c>
      <c r="W34" s="211">
        <f t="shared" si="43"/>
        <v>0</v>
      </c>
      <c r="X34" s="211">
        <f t="shared" si="56"/>
        <v>0</v>
      </c>
      <c r="Y34" s="211">
        <f t="shared" si="57"/>
        <v>0</v>
      </c>
      <c r="Z34" s="211">
        <f t="shared" si="21"/>
        <v>0</v>
      </c>
      <c r="AA34" s="211">
        <f t="shared" si="22"/>
        <v>0</v>
      </c>
      <c r="AB34" s="212">
        <f t="shared" si="48"/>
        <v>58.286000000000008</v>
      </c>
      <c r="AC34" s="212">
        <f t="shared" si="49"/>
        <v>162.55150000000003</v>
      </c>
      <c r="AD34" s="212">
        <f t="shared" si="40"/>
        <v>207.07300000000004</v>
      </c>
      <c r="AE34" s="212">
        <f t="shared" si="41"/>
        <v>455.82699999999983</v>
      </c>
      <c r="AF34" s="212">
        <f t="shared" si="27"/>
        <v>0</v>
      </c>
      <c r="AG34" s="212">
        <f t="shared" si="28"/>
        <v>0</v>
      </c>
      <c r="AH34" s="212">
        <f t="shared" si="29"/>
        <v>265.35900000000004</v>
      </c>
      <c r="AI34" s="212">
        <f t="shared" si="30"/>
        <v>618.3784999999998</v>
      </c>
      <c r="AJ34" s="217">
        <v>46.546000000000006</v>
      </c>
      <c r="AK34" s="208">
        <v>11.74</v>
      </c>
      <c r="AL34" s="206">
        <v>0</v>
      </c>
      <c r="AM34" s="208">
        <v>150.81150000000002</v>
      </c>
      <c r="AN34" s="208">
        <v>11.74</v>
      </c>
      <c r="AO34" s="206">
        <v>0</v>
      </c>
      <c r="AP34" s="206">
        <v>0</v>
      </c>
      <c r="AQ34" s="206">
        <v>0</v>
      </c>
      <c r="AR34" s="206">
        <v>0</v>
      </c>
      <c r="AS34" s="206">
        <v>0</v>
      </c>
      <c r="AT34" s="206">
        <v>0</v>
      </c>
      <c r="AU34" s="206">
        <v>0</v>
      </c>
      <c r="AV34" s="206">
        <v>0</v>
      </c>
      <c r="AW34" s="206">
        <v>0</v>
      </c>
      <c r="AX34" s="206">
        <v>0</v>
      </c>
      <c r="AY34" s="206">
        <v>0</v>
      </c>
      <c r="AZ34" s="206">
        <v>0</v>
      </c>
      <c r="BA34" s="206">
        <v>0</v>
      </c>
      <c r="BB34" s="206">
        <v>0</v>
      </c>
      <c r="BC34" s="206">
        <v>0</v>
      </c>
      <c r="BD34" s="206">
        <v>0</v>
      </c>
      <c r="BE34" s="206">
        <v>0</v>
      </c>
      <c r="BF34" s="206">
        <v>0</v>
      </c>
      <c r="BG34" s="206">
        <v>0</v>
      </c>
      <c r="BH34" s="206">
        <v>0</v>
      </c>
      <c r="BI34" s="206">
        <v>0</v>
      </c>
      <c r="BJ34" s="206">
        <v>0</v>
      </c>
      <c r="BK34" s="206">
        <v>0</v>
      </c>
      <c r="BL34" s="206">
        <v>0</v>
      </c>
      <c r="BM34" s="206">
        <v>0</v>
      </c>
      <c r="BN34" s="208">
        <v>28.567999999999998</v>
      </c>
      <c r="BO34" s="206">
        <v>0</v>
      </c>
      <c r="BP34" s="206">
        <v>0</v>
      </c>
      <c r="BQ34" s="208">
        <v>28.567999999999998</v>
      </c>
      <c r="BR34" s="206">
        <v>0</v>
      </c>
      <c r="BS34" s="206">
        <v>0</v>
      </c>
      <c r="BT34" s="206">
        <v>0</v>
      </c>
      <c r="BU34" s="206">
        <v>0</v>
      </c>
      <c r="BV34" s="206">
        <v>0</v>
      </c>
      <c r="BW34" s="206">
        <v>0</v>
      </c>
      <c r="BX34" s="206">
        <v>0</v>
      </c>
      <c r="BY34" s="206">
        <v>0</v>
      </c>
      <c r="BZ34" s="208">
        <v>173.00000000000003</v>
      </c>
      <c r="CA34" s="208">
        <v>0.25</v>
      </c>
      <c r="CB34" s="206">
        <v>0</v>
      </c>
      <c r="CC34" s="208">
        <v>415.99899999999985</v>
      </c>
      <c r="CD34" s="208">
        <v>0.75</v>
      </c>
      <c r="CE34" s="206">
        <v>0</v>
      </c>
      <c r="CF34" s="208">
        <v>5.2549999999999999</v>
      </c>
      <c r="CG34" s="206">
        <v>0</v>
      </c>
      <c r="CH34" s="206">
        <v>0</v>
      </c>
      <c r="CI34" s="208">
        <v>10.51</v>
      </c>
      <c r="CJ34" s="206">
        <v>0</v>
      </c>
      <c r="CK34" s="206">
        <v>0</v>
      </c>
      <c r="CL34" s="206">
        <v>0</v>
      </c>
      <c r="CM34" s="206">
        <v>0</v>
      </c>
      <c r="CN34" s="206">
        <v>0</v>
      </c>
      <c r="CO34" s="206">
        <v>0</v>
      </c>
      <c r="CP34" s="206">
        <v>0</v>
      </c>
      <c r="CQ34" s="206">
        <v>0</v>
      </c>
      <c r="CR34" s="206">
        <v>0</v>
      </c>
      <c r="CS34" s="206">
        <v>0</v>
      </c>
      <c r="CT34" s="206">
        <v>0</v>
      </c>
      <c r="CU34" s="206">
        <v>0</v>
      </c>
      <c r="CV34" s="206">
        <v>0</v>
      </c>
      <c r="CW34" s="206">
        <v>0</v>
      </c>
      <c r="CX34" s="214">
        <v>265.35899999999998</v>
      </c>
      <c r="CY34" s="214">
        <v>618.3784999999998</v>
      </c>
      <c r="CZ34" s="215">
        <f t="shared" si="44"/>
        <v>0</v>
      </c>
      <c r="DA34" s="215">
        <f t="shared" si="45"/>
        <v>0</v>
      </c>
      <c r="DB34" s="216">
        <f t="shared" si="33"/>
        <v>0</v>
      </c>
    </row>
    <row r="35" spans="1:106" ht="18.95" customHeight="1" x14ac:dyDescent="0.55000000000000004">
      <c r="A35" s="206" t="s">
        <v>83</v>
      </c>
      <c r="B35" s="207" t="s">
        <v>84</v>
      </c>
      <c r="C35" s="208">
        <v>214.12400000000005</v>
      </c>
      <c r="D35" s="209">
        <f t="shared" si="1"/>
        <v>52.757999999999996</v>
      </c>
      <c r="E35" s="209">
        <f t="shared" si="2"/>
        <v>192.17399999999995</v>
      </c>
      <c r="F35" s="209">
        <f t="shared" si="3"/>
        <v>150.90599999999995</v>
      </c>
      <c r="G35" s="209">
        <f t="shared" si="4"/>
        <v>515.60349999999983</v>
      </c>
      <c r="H35" s="209">
        <f t="shared" si="52"/>
        <v>0</v>
      </c>
      <c r="I35" s="209">
        <f t="shared" si="53"/>
        <v>0</v>
      </c>
      <c r="J35" s="209">
        <f t="shared" si="50"/>
        <v>203.66399999999993</v>
      </c>
      <c r="K35" s="209">
        <f t="shared" si="50"/>
        <v>707.7774999999998</v>
      </c>
      <c r="L35" s="210">
        <f t="shared" si="8"/>
        <v>0.52</v>
      </c>
      <c r="M35" s="210">
        <f t="shared" si="9"/>
        <v>1.56</v>
      </c>
      <c r="N35" s="210">
        <f t="shared" ref="N35:N41" si="58">AQ35+AW35+BC35+BI35+BO35+BU35+CA35+CG35</f>
        <v>9.9400000000000013</v>
      </c>
      <c r="O35" s="210">
        <f t="shared" ref="O35:O41" si="59">AT35+AZ35+BF35+BL35+BR35+BX35+CD35+CJ35</f>
        <v>29.59</v>
      </c>
      <c r="P35" s="210">
        <f t="shared" si="12"/>
        <v>0</v>
      </c>
      <c r="Q35" s="210">
        <f t="shared" si="13"/>
        <v>0</v>
      </c>
      <c r="R35" s="210">
        <f t="shared" si="51"/>
        <v>10.46</v>
      </c>
      <c r="S35" s="210">
        <f t="shared" si="51"/>
        <v>31.15</v>
      </c>
      <c r="T35" s="211">
        <f t="shared" si="46"/>
        <v>0</v>
      </c>
      <c r="U35" s="211">
        <f t="shared" si="47"/>
        <v>0</v>
      </c>
      <c r="V35" s="211">
        <f t="shared" si="42"/>
        <v>0</v>
      </c>
      <c r="W35" s="211">
        <f t="shared" si="43"/>
        <v>0</v>
      </c>
      <c r="X35" s="211">
        <f t="shared" si="56"/>
        <v>0</v>
      </c>
      <c r="Y35" s="211">
        <f t="shared" si="57"/>
        <v>0</v>
      </c>
      <c r="Z35" s="211">
        <f t="shared" si="21"/>
        <v>0</v>
      </c>
      <c r="AA35" s="211">
        <f t="shared" si="22"/>
        <v>0</v>
      </c>
      <c r="AB35" s="212">
        <f t="shared" si="48"/>
        <v>53.277999999999999</v>
      </c>
      <c r="AC35" s="212">
        <f t="shared" si="49"/>
        <v>193.73399999999995</v>
      </c>
      <c r="AD35" s="212">
        <f t="shared" si="40"/>
        <v>160.84599999999995</v>
      </c>
      <c r="AE35" s="212">
        <f t="shared" si="41"/>
        <v>545.19349999999986</v>
      </c>
      <c r="AF35" s="212">
        <f t="shared" si="27"/>
        <v>0</v>
      </c>
      <c r="AG35" s="212">
        <f t="shared" si="28"/>
        <v>0</v>
      </c>
      <c r="AH35" s="212">
        <f t="shared" si="29"/>
        <v>214.12399999999994</v>
      </c>
      <c r="AI35" s="212">
        <f t="shared" si="30"/>
        <v>738.92749999999978</v>
      </c>
      <c r="AJ35" s="217">
        <v>52.757999999999996</v>
      </c>
      <c r="AK35" s="208">
        <v>0.52</v>
      </c>
      <c r="AL35" s="206">
        <v>0</v>
      </c>
      <c r="AM35" s="208">
        <v>192.17399999999995</v>
      </c>
      <c r="AN35" s="208">
        <v>1.56</v>
      </c>
      <c r="AO35" s="206">
        <v>0</v>
      </c>
      <c r="AP35" s="206">
        <v>0</v>
      </c>
      <c r="AQ35" s="206">
        <v>0</v>
      </c>
      <c r="AR35" s="206">
        <v>0</v>
      </c>
      <c r="AS35" s="206">
        <v>0</v>
      </c>
      <c r="AT35" s="206">
        <v>0</v>
      </c>
      <c r="AU35" s="206">
        <v>0</v>
      </c>
      <c r="AV35" s="206">
        <v>0</v>
      </c>
      <c r="AW35" s="206">
        <v>0</v>
      </c>
      <c r="AX35" s="206">
        <v>0</v>
      </c>
      <c r="AY35" s="206">
        <v>0</v>
      </c>
      <c r="AZ35" s="206">
        <v>0</v>
      </c>
      <c r="BA35" s="206">
        <v>0</v>
      </c>
      <c r="BB35" s="206">
        <v>0</v>
      </c>
      <c r="BC35" s="206">
        <v>0</v>
      </c>
      <c r="BD35" s="206">
        <v>0</v>
      </c>
      <c r="BE35" s="206">
        <v>0</v>
      </c>
      <c r="BF35" s="206">
        <v>0</v>
      </c>
      <c r="BG35" s="206">
        <v>0</v>
      </c>
      <c r="BH35" s="206">
        <v>0</v>
      </c>
      <c r="BI35" s="206">
        <v>0</v>
      </c>
      <c r="BJ35" s="206">
        <v>0</v>
      </c>
      <c r="BK35" s="206">
        <v>0</v>
      </c>
      <c r="BL35" s="206">
        <v>0</v>
      </c>
      <c r="BM35" s="206">
        <v>0</v>
      </c>
      <c r="BN35" s="206">
        <v>0</v>
      </c>
      <c r="BO35" s="206">
        <v>0</v>
      </c>
      <c r="BP35" s="206">
        <v>0</v>
      </c>
      <c r="BQ35" s="206">
        <v>0</v>
      </c>
      <c r="BR35" s="206">
        <v>0</v>
      </c>
      <c r="BS35" s="206">
        <v>0</v>
      </c>
      <c r="BT35" s="206">
        <v>0</v>
      </c>
      <c r="BU35" s="206">
        <v>0</v>
      </c>
      <c r="BV35" s="206">
        <v>0</v>
      </c>
      <c r="BW35" s="206">
        <v>0</v>
      </c>
      <c r="BX35" s="206">
        <v>0</v>
      </c>
      <c r="BY35" s="206">
        <v>0</v>
      </c>
      <c r="BZ35" s="208">
        <v>150.90599999999995</v>
      </c>
      <c r="CA35" s="208">
        <v>9.9400000000000013</v>
      </c>
      <c r="CB35" s="206">
        <v>0</v>
      </c>
      <c r="CC35" s="208">
        <v>515.60349999999983</v>
      </c>
      <c r="CD35" s="208">
        <v>29.59</v>
      </c>
      <c r="CE35" s="206">
        <v>0</v>
      </c>
      <c r="CF35" s="206">
        <v>0</v>
      </c>
      <c r="CG35" s="206">
        <v>0</v>
      </c>
      <c r="CH35" s="206">
        <v>0</v>
      </c>
      <c r="CI35" s="206">
        <v>0</v>
      </c>
      <c r="CJ35" s="206">
        <v>0</v>
      </c>
      <c r="CK35" s="206">
        <v>0</v>
      </c>
      <c r="CL35" s="206">
        <v>0</v>
      </c>
      <c r="CM35" s="206">
        <v>0</v>
      </c>
      <c r="CN35" s="206">
        <v>0</v>
      </c>
      <c r="CO35" s="206">
        <v>0</v>
      </c>
      <c r="CP35" s="206">
        <v>0</v>
      </c>
      <c r="CQ35" s="206">
        <v>0</v>
      </c>
      <c r="CR35" s="206">
        <v>0</v>
      </c>
      <c r="CS35" s="206">
        <v>0</v>
      </c>
      <c r="CT35" s="206">
        <v>0</v>
      </c>
      <c r="CU35" s="206">
        <v>0</v>
      </c>
      <c r="CV35" s="206">
        <v>0</v>
      </c>
      <c r="CW35" s="206">
        <v>0</v>
      </c>
      <c r="CX35" s="214">
        <v>214.12400000000005</v>
      </c>
      <c r="CY35" s="214">
        <v>738.92749999999978</v>
      </c>
      <c r="CZ35" s="215">
        <f t="shared" si="44"/>
        <v>0</v>
      </c>
      <c r="DA35" s="215">
        <f t="shared" si="45"/>
        <v>0</v>
      </c>
      <c r="DB35" s="216">
        <f>C35-AH35</f>
        <v>0</v>
      </c>
    </row>
    <row r="36" spans="1:106" ht="18.95" customHeight="1" x14ac:dyDescent="0.55000000000000004">
      <c r="A36" s="206" t="s">
        <v>85</v>
      </c>
      <c r="B36" s="207" t="s">
        <v>86</v>
      </c>
      <c r="C36" s="208">
        <v>197.77800000000008</v>
      </c>
      <c r="D36" s="209">
        <f t="shared" si="1"/>
        <v>158.40099999999993</v>
      </c>
      <c r="E36" s="209">
        <f t="shared" si="2"/>
        <v>446.50099999999992</v>
      </c>
      <c r="F36" s="209">
        <f t="shared" si="3"/>
        <v>39.37700000000001</v>
      </c>
      <c r="G36" s="209">
        <f t="shared" si="4"/>
        <v>103.74200000000003</v>
      </c>
      <c r="H36" s="209">
        <f t="shared" si="52"/>
        <v>0</v>
      </c>
      <c r="I36" s="209">
        <f t="shared" si="53"/>
        <v>0</v>
      </c>
      <c r="J36" s="209">
        <f t="shared" si="50"/>
        <v>197.77799999999993</v>
      </c>
      <c r="K36" s="209">
        <f t="shared" si="50"/>
        <v>550.24299999999994</v>
      </c>
      <c r="L36" s="210">
        <f>AK36</f>
        <v>0</v>
      </c>
      <c r="M36" s="210">
        <f>AN36</f>
        <v>0</v>
      </c>
      <c r="N36" s="210">
        <f t="shared" si="58"/>
        <v>0</v>
      </c>
      <c r="O36" s="210">
        <f t="shared" si="59"/>
        <v>0</v>
      </c>
      <c r="P36" s="210">
        <f t="shared" si="12"/>
        <v>0</v>
      </c>
      <c r="Q36" s="210">
        <f t="shared" si="13"/>
        <v>0</v>
      </c>
      <c r="R36" s="210">
        <f t="shared" si="51"/>
        <v>0</v>
      </c>
      <c r="S36" s="210">
        <f t="shared" si="51"/>
        <v>0</v>
      </c>
      <c r="T36" s="211">
        <f t="shared" si="46"/>
        <v>0</v>
      </c>
      <c r="U36" s="211">
        <f t="shared" si="47"/>
        <v>0</v>
      </c>
      <c r="V36" s="211">
        <f t="shared" si="42"/>
        <v>0</v>
      </c>
      <c r="W36" s="211">
        <f t="shared" si="43"/>
        <v>0</v>
      </c>
      <c r="X36" s="211">
        <f t="shared" si="56"/>
        <v>0</v>
      </c>
      <c r="Y36" s="211">
        <f t="shared" si="57"/>
        <v>0</v>
      </c>
      <c r="Z36" s="211">
        <f t="shared" si="21"/>
        <v>0</v>
      </c>
      <c r="AA36" s="211">
        <f t="shared" si="22"/>
        <v>0</v>
      </c>
      <c r="AB36" s="212">
        <f>D36+L36+T36</f>
        <v>158.40099999999993</v>
      </c>
      <c r="AC36" s="212">
        <f>E36+M36+U36</f>
        <v>446.50099999999992</v>
      </c>
      <c r="AD36" s="212">
        <f t="shared" si="40"/>
        <v>39.37700000000001</v>
      </c>
      <c r="AE36" s="212">
        <f t="shared" si="41"/>
        <v>103.74200000000003</v>
      </c>
      <c r="AF36" s="212">
        <f t="shared" si="27"/>
        <v>0</v>
      </c>
      <c r="AG36" s="212">
        <f t="shared" si="28"/>
        <v>0</v>
      </c>
      <c r="AH36" s="212">
        <f t="shared" si="29"/>
        <v>197.77799999999993</v>
      </c>
      <c r="AI36" s="212">
        <f t="shared" si="30"/>
        <v>550.24299999999994</v>
      </c>
      <c r="AJ36" s="217">
        <v>158.40099999999993</v>
      </c>
      <c r="AK36" s="206">
        <v>0</v>
      </c>
      <c r="AL36" s="206">
        <v>0</v>
      </c>
      <c r="AM36" s="208">
        <v>446.50099999999992</v>
      </c>
      <c r="AN36" s="206">
        <v>0</v>
      </c>
      <c r="AO36" s="206">
        <v>0</v>
      </c>
      <c r="AP36" s="206">
        <v>0</v>
      </c>
      <c r="AQ36" s="206">
        <v>0</v>
      </c>
      <c r="AR36" s="206">
        <v>0</v>
      </c>
      <c r="AS36" s="206">
        <v>0</v>
      </c>
      <c r="AT36" s="206">
        <v>0</v>
      </c>
      <c r="AU36" s="206">
        <v>0</v>
      </c>
      <c r="AV36" s="206">
        <v>0</v>
      </c>
      <c r="AW36" s="206">
        <v>0</v>
      </c>
      <c r="AX36" s="206">
        <v>0</v>
      </c>
      <c r="AY36" s="206">
        <v>0</v>
      </c>
      <c r="AZ36" s="206">
        <v>0</v>
      </c>
      <c r="BA36" s="206">
        <v>0</v>
      </c>
      <c r="BB36" s="206">
        <v>0</v>
      </c>
      <c r="BC36" s="206">
        <v>0</v>
      </c>
      <c r="BD36" s="206">
        <v>0</v>
      </c>
      <c r="BE36" s="206">
        <v>0</v>
      </c>
      <c r="BF36" s="206">
        <v>0</v>
      </c>
      <c r="BG36" s="206">
        <v>0</v>
      </c>
      <c r="BH36" s="206">
        <v>0</v>
      </c>
      <c r="BI36" s="206">
        <v>0</v>
      </c>
      <c r="BJ36" s="206">
        <v>0</v>
      </c>
      <c r="BK36" s="206">
        <v>0</v>
      </c>
      <c r="BL36" s="206">
        <v>0</v>
      </c>
      <c r="BM36" s="206">
        <v>0</v>
      </c>
      <c r="BN36" s="206">
        <v>0</v>
      </c>
      <c r="BO36" s="206">
        <v>0</v>
      </c>
      <c r="BP36" s="206">
        <v>0</v>
      </c>
      <c r="BQ36" s="206">
        <v>0</v>
      </c>
      <c r="BR36" s="206">
        <v>0</v>
      </c>
      <c r="BS36" s="206">
        <v>0</v>
      </c>
      <c r="BT36" s="206">
        <v>0</v>
      </c>
      <c r="BU36" s="206">
        <v>0</v>
      </c>
      <c r="BV36" s="206">
        <v>0</v>
      </c>
      <c r="BW36" s="206">
        <v>0</v>
      </c>
      <c r="BX36" s="206">
        <v>0</v>
      </c>
      <c r="BY36" s="206">
        <v>0</v>
      </c>
      <c r="BZ36" s="208">
        <v>39.37700000000001</v>
      </c>
      <c r="CA36" s="206">
        <v>0</v>
      </c>
      <c r="CB36" s="206">
        <v>0</v>
      </c>
      <c r="CC36" s="208">
        <v>103.74200000000003</v>
      </c>
      <c r="CD36" s="206">
        <v>0</v>
      </c>
      <c r="CE36" s="206">
        <v>0</v>
      </c>
      <c r="CF36" s="206">
        <v>0</v>
      </c>
      <c r="CG36" s="206">
        <v>0</v>
      </c>
      <c r="CH36" s="206">
        <v>0</v>
      </c>
      <c r="CI36" s="206">
        <v>0</v>
      </c>
      <c r="CJ36" s="206">
        <v>0</v>
      </c>
      <c r="CK36" s="206">
        <v>0</v>
      </c>
      <c r="CL36" s="206">
        <v>0</v>
      </c>
      <c r="CM36" s="206">
        <v>0</v>
      </c>
      <c r="CN36" s="206">
        <v>0</v>
      </c>
      <c r="CO36" s="206">
        <v>0</v>
      </c>
      <c r="CP36" s="206">
        <v>0</v>
      </c>
      <c r="CQ36" s="206">
        <v>0</v>
      </c>
      <c r="CR36" s="206">
        <v>0</v>
      </c>
      <c r="CS36" s="206">
        <v>0</v>
      </c>
      <c r="CT36" s="206">
        <v>0</v>
      </c>
      <c r="CU36" s="206">
        <v>0</v>
      </c>
      <c r="CV36" s="206">
        <v>0</v>
      </c>
      <c r="CW36" s="206">
        <v>0</v>
      </c>
      <c r="CX36" s="214">
        <v>197.77799999999993</v>
      </c>
      <c r="CY36" s="214">
        <v>550.24300000000005</v>
      </c>
      <c r="CZ36" s="215">
        <f t="shared" si="44"/>
        <v>0</v>
      </c>
      <c r="DA36" s="215">
        <f t="shared" si="45"/>
        <v>0</v>
      </c>
      <c r="DB36" s="216">
        <f t="shared" si="33"/>
        <v>0</v>
      </c>
    </row>
    <row r="37" spans="1:106" ht="18.95" customHeight="1" x14ac:dyDescent="0.55000000000000004">
      <c r="A37" s="206" t="s">
        <v>87</v>
      </c>
      <c r="B37" s="207" t="s">
        <v>88</v>
      </c>
      <c r="C37" s="208">
        <v>140.58699999999999</v>
      </c>
      <c r="D37" s="209">
        <f t="shared" si="1"/>
        <v>15.343</v>
      </c>
      <c r="E37" s="209">
        <f>AM37</f>
        <v>27.988000000000003</v>
      </c>
      <c r="F37" s="209">
        <f t="shared" si="3"/>
        <v>108.85799999999999</v>
      </c>
      <c r="G37" s="209">
        <f t="shared" si="4"/>
        <v>377.49299999999999</v>
      </c>
      <c r="H37" s="209">
        <f t="shared" si="52"/>
        <v>0</v>
      </c>
      <c r="I37" s="209">
        <f t="shared" si="53"/>
        <v>0</v>
      </c>
      <c r="J37" s="209">
        <f t="shared" si="50"/>
        <v>124.20099999999999</v>
      </c>
      <c r="K37" s="209">
        <f t="shared" si="50"/>
        <v>405.48099999999999</v>
      </c>
      <c r="L37" s="210">
        <f t="shared" ref="L37:L49" si="60">AK37</f>
        <v>7.0000000000000007E-2</v>
      </c>
      <c r="M37" s="210">
        <f t="shared" ref="M37:M49" si="61">AN37</f>
        <v>0.21</v>
      </c>
      <c r="N37" s="210">
        <f t="shared" si="58"/>
        <v>16.316000000000003</v>
      </c>
      <c r="O37" s="210">
        <f t="shared" si="59"/>
        <v>29.460999999999999</v>
      </c>
      <c r="P37" s="210">
        <f t="shared" si="12"/>
        <v>0</v>
      </c>
      <c r="Q37" s="210">
        <f t="shared" si="13"/>
        <v>0</v>
      </c>
      <c r="R37" s="210">
        <f t="shared" si="51"/>
        <v>16.386000000000003</v>
      </c>
      <c r="S37" s="210">
        <f t="shared" si="51"/>
        <v>29.670999999999999</v>
      </c>
      <c r="T37" s="211">
        <f t="shared" si="46"/>
        <v>0</v>
      </c>
      <c r="U37" s="211">
        <f t="shared" si="47"/>
        <v>0</v>
      </c>
      <c r="V37" s="211">
        <f t="shared" si="42"/>
        <v>0</v>
      </c>
      <c r="W37" s="211">
        <f t="shared" si="43"/>
        <v>0</v>
      </c>
      <c r="X37" s="211">
        <f t="shared" si="56"/>
        <v>0</v>
      </c>
      <c r="Y37" s="211">
        <f t="shared" si="57"/>
        <v>0</v>
      </c>
      <c r="Z37" s="211">
        <f t="shared" si="21"/>
        <v>0</v>
      </c>
      <c r="AA37" s="211">
        <f t="shared" si="22"/>
        <v>0</v>
      </c>
      <c r="AB37" s="212">
        <f t="shared" ref="AB37:AB47" si="62">D37+L37+T37</f>
        <v>15.413</v>
      </c>
      <c r="AC37" s="212">
        <f t="shared" ref="AC37:AC47" si="63">E37+M37+U37</f>
        <v>28.198000000000004</v>
      </c>
      <c r="AD37" s="212">
        <f t="shared" si="40"/>
        <v>125.17399999999999</v>
      </c>
      <c r="AE37" s="212">
        <f t="shared" si="41"/>
        <v>406.95400000000001</v>
      </c>
      <c r="AF37" s="212">
        <f t="shared" si="27"/>
        <v>0</v>
      </c>
      <c r="AG37" s="212">
        <f t="shared" si="28"/>
        <v>0</v>
      </c>
      <c r="AH37" s="212">
        <f t="shared" si="29"/>
        <v>140.58699999999999</v>
      </c>
      <c r="AI37" s="212">
        <f t="shared" si="30"/>
        <v>435.15199999999999</v>
      </c>
      <c r="AJ37" s="217">
        <v>15.343</v>
      </c>
      <c r="AK37" s="208">
        <v>7.0000000000000007E-2</v>
      </c>
      <c r="AL37" s="206">
        <v>0</v>
      </c>
      <c r="AM37" s="208">
        <v>27.988000000000003</v>
      </c>
      <c r="AN37" s="208">
        <v>0.21</v>
      </c>
      <c r="AO37" s="206">
        <v>0</v>
      </c>
      <c r="AP37" s="206">
        <v>0</v>
      </c>
      <c r="AQ37" s="206">
        <v>0</v>
      </c>
      <c r="AR37" s="206">
        <v>0</v>
      </c>
      <c r="AS37" s="206">
        <v>0</v>
      </c>
      <c r="AT37" s="206">
        <v>0</v>
      </c>
      <c r="AU37" s="206">
        <v>0</v>
      </c>
      <c r="AV37" s="208">
        <v>8.9440000000000008</v>
      </c>
      <c r="AW37" s="206">
        <v>0</v>
      </c>
      <c r="AX37" s="206">
        <v>0</v>
      </c>
      <c r="AY37" s="208">
        <v>19.900000000000002</v>
      </c>
      <c r="AZ37" s="206">
        <v>0</v>
      </c>
      <c r="BA37" s="206">
        <v>0</v>
      </c>
      <c r="BB37" s="206">
        <v>0</v>
      </c>
      <c r="BC37" s="206">
        <v>0</v>
      </c>
      <c r="BD37" s="206">
        <v>0</v>
      </c>
      <c r="BE37" s="206">
        <v>0</v>
      </c>
      <c r="BF37" s="206">
        <v>0</v>
      </c>
      <c r="BG37" s="206">
        <v>0</v>
      </c>
      <c r="BH37" s="206">
        <v>0</v>
      </c>
      <c r="BI37" s="206">
        <v>0</v>
      </c>
      <c r="BJ37" s="206">
        <v>0</v>
      </c>
      <c r="BK37" s="206">
        <v>0</v>
      </c>
      <c r="BL37" s="206">
        <v>0</v>
      </c>
      <c r="BM37" s="206">
        <v>0</v>
      </c>
      <c r="BN37" s="206">
        <v>0</v>
      </c>
      <c r="BO37" s="206">
        <v>0</v>
      </c>
      <c r="BP37" s="206">
        <v>0</v>
      </c>
      <c r="BQ37" s="206">
        <v>0</v>
      </c>
      <c r="BR37" s="206">
        <v>0</v>
      </c>
      <c r="BS37" s="206">
        <v>0</v>
      </c>
      <c r="BT37" s="206">
        <v>0</v>
      </c>
      <c r="BU37" s="206">
        <v>0</v>
      </c>
      <c r="BV37" s="206">
        <v>0</v>
      </c>
      <c r="BW37" s="206">
        <v>0</v>
      </c>
      <c r="BX37" s="206">
        <v>0</v>
      </c>
      <c r="BY37" s="206">
        <v>0</v>
      </c>
      <c r="BZ37" s="208">
        <v>24.468999999999994</v>
      </c>
      <c r="CA37" s="208">
        <v>9.8000000000000007</v>
      </c>
      <c r="CB37" s="206">
        <v>0</v>
      </c>
      <c r="CC37" s="208">
        <v>37.114000000000004</v>
      </c>
      <c r="CD37" s="208">
        <v>9.8849999999999998</v>
      </c>
      <c r="CE37" s="206">
        <v>0</v>
      </c>
      <c r="CF37" s="208">
        <v>75.444999999999993</v>
      </c>
      <c r="CG37" s="208">
        <v>6.516</v>
      </c>
      <c r="CH37" s="206">
        <v>0</v>
      </c>
      <c r="CI37" s="208">
        <v>320.47899999999998</v>
      </c>
      <c r="CJ37" s="208">
        <v>19.576000000000001</v>
      </c>
      <c r="CK37" s="206">
        <v>0</v>
      </c>
      <c r="CL37" s="206">
        <v>0</v>
      </c>
      <c r="CM37" s="206">
        <v>0</v>
      </c>
      <c r="CN37" s="206">
        <v>0</v>
      </c>
      <c r="CO37" s="206">
        <v>0</v>
      </c>
      <c r="CP37" s="206">
        <v>0</v>
      </c>
      <c r="CQ37" s="206">
        <v>0</v>
      </c>
      <c r="CR37" s="206">
        <v>0</v>
      </c>
      <c r="CS37" s="206">
        <v>0</v>
      </c>
      <c r="CT37" s="206">
        <v>0</v>
      </c>
      <c r="CU37" s="206">
        <v>0</v>
      </c>
      <c r="CV37" s="206">
        <v>0</v>
      </c>
      <c r="CW37" s="206">
        <v>0</v>
      </c>
      <c r="CX37" s="214">
        <v>140.58699999999999</v>
      </c>
      <c r="CY37" s="214">
        <v>435.15199999999993</v>
      </c>
      <c r="CZ37" s="215">
        <f t="shared" si="44"/>
        <v>0</v>
      </c>
      <c r="DA37" s="215">
        <f t="shared" si="45"/>
        <v>0</v>
      </c>
      <c r="DB37" s="216">
        <f t="shared" si="33"/>
        <v>0</v>
      </c>
    </row>
    <row r="38" spans="1:106" ht="18.95" customHeight="1" x14ac:dyDescent="0.55000000000000004">
      <c r="A38" s="206" t="s">
        <v>89</v>
      </c>
      <c r="B38" s="207" t="s">
        <v>90</v>
      </c>
      <c r="C38" s="208">
        <v>469.60299999999995</v>
      </c>
      <c r="D38" s="209">
        <f t="shared" si="1"/>
        <v>99.323999999999998</v>
      </c>
      <c r="E38" s="209">
        <f t="shared" si="2"/>
        <v>302.60699999999997</v>
      </c>
      <c r="F38" s="209">
        <f t="shared" si="3"/>
        <v>350.59799999999984</v>
      </c>
      <c r="G38" s="209">
        <f t="shared" si="4"/>
        <v>578.06499999999971</v>
      </c>
      <c r="H38" s="209">
        <f t="shared" si="52"/>
        <v>0</v>
      </c>
      <c r="I38" s="209">
        <f t="shared" si="53"/>
        <v>0</v>
      </c>
      <c r="J38" s="209">
        <f t="shared" si="50"/>
        <v>449.92199999999985</v>
      </c>
      <c r="K38" s="209">
        <f t="shared" si="50"/>
        <v>880.67199999999968</v>
      </c>
      <c r="L38" s="210">
        <f t="shared" si="60"/>
        <v>0</v>
      </c>
      <c r="M38" s="210">
        <f t="shared" si="61"/>
        <v>0</v>
      </c>
      <c r="N38" s="210">
        <f t="shared" si="58"/>
        <v>19.680999999999997</v>
      </c>
      <c r="O38" s="210">
        <f t="shared" si="59"/>
        <v>34.176000000000002</v>
      </c>
      <c r="P38" s="210">
        <f t="shared" si="12"/>
        <v>0</v>
      </c>
      <c r="Q38" s="210">
        <f t="shared" si="13"/>
        <v>0</v>
      </c>
      <c r="R38" s="210">
        <f t="shared" si="51"/>
        <v>19.680999999999997</v>
      </c>
      <c r="S38" s="210">
        <f t="shared" si="51"/>
        <v>34.176000000000002</v>
      </c>
      <c r="T38" s="211">
        <f t="shared" si="46"/>
        <v>0</v>
      </c>
      <c r="U38" s="211">
        <f t="shared" si="47"/>
        <v>0</v>
      </c>
      <c r="V38" s="211">
        <f t="shared" si="42"/>
        <v>0</v>
      </c>
      <c r="W38" s="211">
        <f t="shared" si="43"/>
        <v>0</v>
      </c>
      <c r="X38" s="211">
        <f t="shared" si="56"/>
        <v>0</v>
      </c>
      <c r="Y38" s="211">
        <f t="shared" si="57"/>
        <v>0</v>
      </c>
      <c r="Z38" s="211">
        <f t="shared" si="21"/>
        <v>0</v>
      </c>
      <c r="AA38" s="211">
        <f t="shared" si="22"/>
        <v>0</v>
      </c>
      <c r="AB38" s="212">
        <f t="shared" si="62"/>
        <v>99.323999999999998</v>
      </c>
      <c r="AC38" s="212">
        <f t="shared" si="63"/>
        <v>302.60699999999997</v>
      </c>
      <c r="AD38" s="212">
        <f t="shared" si="40"/>
        <v>370.27899999999983</v>
      </c>
      <c r="AE38" s="212">
        <f t="shared" si="41"/>
        <v>612.24099999999976</v>
      </c>
      <c r="AF38" s="212">
        <f t="shared" si="27"/>
        <v>0</v>
      </c>
      <c r="AG38" s="212">
        <f t="shared" si="28"/>
        <v>0</v>
      </c>
      <c r="AH38" s="212">
        <f t="shared" si="29"/>
        <v>469.60299999999984</v>
      </c>
      <c r="AI38" s="212">
        <f t="shared" si="30"/>
        <v>914.84799999999973</v>
      </c>
      <c r="AJ38" s="217">
        <v>99.323999999999998</v>
      </c>
      <c r="AK38" s="206">
        <v>0</v>
      </c>
      <c r="AL38" s="206">
        <v>0</v>
      </c>
      <c r="AM38" s="208">
        <v>302.60699999999997</v>
      </c>
      <c r="AN38" s="206">
        <v>0</v>
      </c>
      <c r="AO38" s="206">
        <v>0</v>
      </c>
      <c r="AP38" s="206">
        <v>0</v>
      </c>
      <c r="AQ38" s="206">
        <v>0</v>
      </c>
      <c r="AR38" s="206">
        <v>0</v>
      </c>
      <c r="AS38" s="206">
        <v>0</v>
      </c>
      <c r="AT38" s="206">
        <v>0</v>
      </c>
      <c r="AU38" s="206">
        <v>0</v>
      </c>
      <c r="AV38" s="206">
        <v>0</v>
      </c>
      <c r="AW38" s="206">
        <v>0</v>
      </c>
      <c r="AX38" s="206">
        <v>0</v>
      </c>
      <c r="AY38" s="206">
        <v>0</v>
      </c>
      <c r="AZ38" s="206">
        <v>0</v>
      </c>
      <c r="BA38" s="206">
        <v>0</v>
      </c>
      <c r="BB38" s="206">
        <v>0</v>
      </c>
      <c r="BC38" s="206">
        <v>0</v>
      </c>
      <c r="BD38" s="206">
        <v>0</v>
      </c>
      <c r="BE38" s="206">
        <v>0</v>
      </c>
      <c r="BF38" s="206">
        <v>0</v>
      </c>
      <c r="BG38" s="206">
        <v>0</v>
      </c>
      <c r="BH38" s="206">
        <v>0</v>
      </c>
      <c r="BI38" s="206">
        <v>0</v>
      </c>
      <c r="BJ38" s="206">
        <v>0</v>
      </c>
      <c r="BK38" s="206">
        <v>0</v>
      </c>
      <c r="BL38" s="206">
        <v>0</v>
      </c>
      <c r="BM38" s="206">
        <v>0</v>
      </c>
      <c r="BN38" s="206">
        <v>0</v>
      </c>
      <c r="BO38" s="206">
        <v>0</v>
      </c>
      <c r="BP38" s="206">
        <v>0</v>
      </c>
      <c r="BQ38" s="206">
        <v>0</v>
      </c>
      <c r="BR38" s="206">
        <v>0</v>
      </c>
      <c r="BS38" s="206">
        <v>0</v>
      </c>
      <c r="BT38" s="206">
        <v>0</v>
      </c>
      <c r="BU38" s="206">
        <v>0</v>
      </c>
      <c r="BV38" s="206">
        <v>0</v>
      </c>
      <c r="BW38" s="206">
        <v>0</v>
      </c>
      <c r="BX38" s="206">
        <v>0</v>
      </c>
      <c r="BY38" s="206">
        <v>0</v>
      </c>
      <c r="BZ38" s="208">
        <v>350.59799999999984</v>
      </c>
      <c r="CA38" s="208">
        <v>19.680999999999997</v>
      </c>
      <c r="CB38" s="206">
        <v>0</v>
      </c>
      <c r="CC38" s="208">
        <v>578.06499999999971</v>
      </c>
      <c r="CD38" s="208">
        <v>34.176000000000002</v>
      </c>
      <c r="CE38" s="206">
        <v>0</v>
      </c>
      <c r="CF38" s="206">
        <v>0</v>
      </c>
      <c r="CG38" s="206">
        <v>0</v>
      </c>
      <c r="CH38" s="206">
        <v>0</v>
      </c>
      <c r="CI38" s="206">
        <v>0</v>
      </c>
      <c r="CJ38" s="206">
        <v>0</v>
      </c>
      <c r="CK38" s="206">
        <v>0</v>
      </c>
      <c r="CL38" s="206">
        <v>0</v>
      </c>
      <c r="CM38" s="206">
        <v>0</v>
      </c>
      <c r="CN38" s="206">
        <v>0</v>
      </c>
      <c r="CO38" s="206">
        <v>0</v>
      </c>
      <c r="CP38" s="206">
        <v>0</v>
      </c>
      <c r="CQ38" s="206">
        <v>0</v>
      </c>
      <c r="CR38" s="206">
        <v>0</v>
      </c>
      <c r="CS38" s="206">
        <v>0</v>
      </c>
      <c r="CT38" s="206">
        <v>0</v>
      </c>
      <c r="CU38" s="206">
        <v>0</v>
      </c>
      <c r="CV38" s="206">
        <v>0</v>
      </c>
      <c r="CW38" s="206">
        <v>0</v>
      </c>
      <c r="CX38" s="214">
        <v>469.60299999999984</v>
      </c>
      <c r="CY38" s="214">
        <v>894.41</v>
      </c>
      <c r="CZ38" s="215">
        <f t="shared" si="44"/>
        <v>0</v>
      </c>
      <c r="DA38" s="215">
        <f t="shared" si="45"/>
        <v>20.437999999999761</v>
      </c>
      <c r="DB38" s="216">
        <f t="shared" si="33"/>
        <v>0</v>
      </c>
    </row>
    <row r="39" spans="1:106" ht="18.95" customHeight="1" x14ac:dyDescent="0.55000000000000004">
      <c r="A39" s="206" t="s">
        <v>91</v>
      </c>
      <c r="B39" s="207" t="s">
        <v>92</v>
      </c>
      <c r="C39" s="208">
        <v>407.30500000000001</v>
      </c>
      <c r="D39" s="209">
        <f>AJ39</f>
        <v>85.194000000000003</v>
      </c>
      <c r="E39" s="209">
        <f t="shared" si="2"/>
        <v>206.54600000000005</v>
      </c>
      <c r="F39" s="209">
        <f t="shared" si="3"/>
        <v>322.11099999999999</v>
      </c>
      <c r="G39" s="209">
        <f t="shared" si="4"/>
        <v>561.67300000000034</v>
      </c>
      <c r="H39" s="209">
        <f t="shared" si="52"/>
        <v>0</v>
      </c>
      <c r="I39" s="209">
        <f t="shared" si="53"/>
        <v>0</v>
      </c>
      <c r="J39" s="209">
        <f t="shared" si="50"/>
        <v>407.30500000000001</v>
      </c>
      <c r="K39" s="209">
        <f t="shared" si="50"/>
        <v>768.21900000000039</v>
      </c>
      <c r="L39" s="210">
        <f t="shared" si="60"/>
        <v>0</v>
      </c>
      <c r="M39" s="210">
        <f t="shared" si="61"/>
        <v>0</v>
      </c>
      <c r="N39" s="210">
        <f t="shared" si="58"/>
        <v>0</v>
      </c>
      <c r="O39" s="210">
        <f t="shared" si="59"/>
        <v>0</v>
      </c>
      <c r="P39" s="210">
        <f t="shared" si="12"/>
        <v>0</v>
      </c>
      <c r="Q39" s="210">
        <f t="shared" si="13"/>
        <v>0</v>
      </c>
      <c r="R39" s="210">
        <f t="shared" si="51"/>
        <v>0</v>
      </c>
      <c r="S39" s="210">
        <f t="shared" si="51"/>
        <v>0</v>
      </c>
      <c r="T39" s="211">
        <f t="shared" si="46"/>
        <v>0</v>
      </c>
      <c r="U39" s="211">
        <f t="shared" si="47"/>
        <v>0</v>
      </c>
      <c r="V39" s="211">
        <f t="shared" si="42"/>
        <v>0</v>
      </c>
      <c r="W39" s="211">
        <f t="shared" si="43"/>
        <v>0</v>
      </c>
      <c r="X39" s="211">
        <f t="shared" si="56"/>
        <v>0</v>
      </c>
      <c r="Y39" s="211">
        <f t="shared" si="57"/>
        <v>0</v>
      </c>
      <c r="Z39" s="211">
        <f t="shared" si="21"/>
        <v>0</v>
      </c>
      <c r="AA39" s="211">
        <f t="shared" si="22"/>
        <v>0</v>
      </c>
      <c r="AB39" s="212">
        <f t="shared" si="62"/>
        <v>85.194000000000003</v>
      </c>
      <c r="AC39" s="212">
        <f t="shared" si="63"/>
        <v>206.54600000000005</v>
      </c>
      <c r="AD39" s="212">
        <f t="shared" ref="AD39:AD102" si="64">F39+N39+V39</f>
        <v>322.11099999999999</v>
      </c>
      <c r="AE39" s="212">
        <f t="shared" ref="AE39:AE102" si="65">G39+O39+W39</f>
        <v>561.67300000000034</v>
      </c>
      <c r="AF39" s="212">
        <f t="shared" si="27"/>
        <v>0</v>
      </c>
      <c r="AG39" s="212">
        <f t="shared" si="28"/>
        <v>0</v>
      </c>
      <c r="AH39" s="212">
        <f t="shared" si="29"/>
        <v>407.30500000000001</v>
      </c>
      <c r="AI39" s="212">
        <f t="shared" si="30"/>
        <v>768.21900000000039</v>
      </c>
      <c r="AJ39" s="217">
        <v>85.194000000000003</v>
      </c>
      <c r="AK39" s="206">
        <v>0</v>
      </c>
      <c r="AL39" s="206">
        <v>0</v>
      </c>
      <c r="AM39" s="208">
        <v>206.54600000000005</v>
      </c>
      <c r="AN39" s="206">
        <v>0</v>
      </c>
      <c r="AO39" s="206">
        <v>0</v>
      </c>
      <c r="AP39" s="206">
        <v>0</v>
      </c>
      <c r="AQ39" s="206">
        <v>0</v>
      </c>
      <c r="AR39" s="206">
        <v>0</v>
      </c>
      <c r="AS39" s="206">
        <v>0</v>
      </c>
      <c r="AT39" s="206">
        <v>0</v>
      </c>
      <c r="AU39" s="206">
        <v>0</v>
      </c>
      <c r="AV39" s="206">
        <v>0</v>
      </c>
      <c r="AW39" s="206">
        <v>0</v>
      </c>
      <c r="AX39" s="206">
        <v>0</v>
      </c>
      <c r="AY39" s="206">
        <v>0</v>
      </c>
      <c r="AZ39" s="206">
        <v>0</v>
      </c>
      <c r="BA39" s="206">
        <v>0</v>
      </c>
      <c r="BB39" s="208">
        <v>11.477</v>
      </c>
      <c r="BC39" s="206">
        <v>0</v>
      </c>
      <c r="BD39" s="206">
        <v>0</v>
      </c>
      <c r="BE39" s="208">
        <v>11.477</v>
      </c>
      <c r="BF39" s="206">
        <v>0</v>
      </c>
      <c r="BG39" s="206">
        <v>0</v>
      </c>
      <c r="BH39" s="208">
        <v>5.6669999999999998</v>
      </c>
      <c r="BI39" s="206">
        <v>0</v>
      </c>
      <c r="BJ39" s="206">
        <v>0</v>
      </c>
      <c r="BK39" s="208">
        <v>5.6669999999999998</v>
      </c>
      <c r="BL39" s="206">
        <v>0</v>
      </c>
      <c r="BM39" s="206">
        <v>0</v>
      </c>
      <c r="BN39" s="206">
        <v>0</v>
      </c>
      <c r="BO39" s="206">
        <v>0</v>
      </c>
      <c r="BP39" s="206">
        <v>0</v>
      </c>
      <c r="BQ39" s="206">
        <v>0</v>
      </c>
      <c r="BR39" s="206">
        <v>0</v>
      </c>
      <c r="BS39" s="206">
        <v>0</v>
      </c>
      <c r="BT39" s="206">
        <v>0</v>
      </c>
      <c r="BU39" s="206">
        <v>0</v>
      </c>
      <c r="BV39" s="206">
        <v>0</v>
      </c>
      <c r="BW39" s="206">
        <v>0</v>
      </c>
      <c r="BX39" s="206">
        <v>0</v>
      </c>
      <c r="BY39" s="206">
        <v>0</v>
      </c>
      <c r="BZ39" s="208">
        <v>304.96699999999998</v>
      </c>
      <c r="CA39" s="206">
        <v>0</v>
      </c>
      <c r="CB39" s="206">
        <v>0</v>
      </c>
      <c r="CC39" s="208">
        <v>544.52900000000034</v>
      </c>
      <c r="CD39" s="206">
        <v>0</v>
      </c>
      <c r="CE39" s="206">
        <v>0</v>
      </c>
      <c r="CF39" s="206">
        <v>0</v>
      </c>
      <c r="CG39" s="206">
        <v>0</v>
      </c>
      <c r="CH39" s="206">
        <v>0</v>
      </c>
      <c r="CI39" s="206">
        <v>0</v>
      </c>
      <c r="CJ39" s="206">
        <v>0</v>
      </c>
      <c r="CK39" s="206">
        <v>0</v>
      </c>
      <c r="CL39" s="206">
        <v>0</v>
      </c>
      <c r="CM39" s="206">
        <v>0</v>
      </c>
      <c r="CN39" s="206">
        <v>0</v>
      </c>
      <c r="CO39" s="206">
        <v>0</v>
      </c>
      <c r="CP39" s="206">
        <v>0</v>
      </c>
      <c r="CQ39" s="206">
        <v>0</v>
      </c>
      <c r="CR39" s="206">
        <v>0</v>
      </c>
      <c r="CS39" s="206">
        <v>0</v>
      </c>
      <c r="CT39" s="206">
        <v>0</v>
      </c>
      <c r="CU39" s="206">
        <v>0</v>
      </c>
      <c r="CV39" s="206">
        <v>0</v>
      </c>
      <c r="CW39" s="206">
        <v>0</v>
      </c>
      <c r="CX39" s="214">
        <v>407.30499999999995</v>
      </c>
      <c r="CY39" s="214">
        <v>756.79800000000012</v>
      </c>
      <c r="CZ39" s="215">
        <f t="shared" si="44"/>
        <v>0</v>
      </c>
      <c r="DA39" s="215">
        <f t="shared" si="45"/>
        <v>11.421000000000276</v>
      </c>
      <c r="DB39" s="216">
        <f t="shared" si="33"/>
        <v>0</v>
      </c>
    </row>
    <row r="40" spans="1:106" ht="18.95" customHeight="1" x14ac:dyDescent="0.55000000000000004">
      <c r="A40" s="206" t="s">
        <v>93</v>
      </c>
      <c r="B40" s="207" t="s">
        <v>94</v>
      </c>
      <c r="C40" s="208">
        <v>455.27699999999993</v>
      </c>
      <c r="D40" s="209">
        <f t="shared" si="1"/>
        <v>8.4920000000000009</v>
      </c>
      <c r="E40" s="209">
        <f t="shared" si="2"/>
        <v>21.085999999999999</v>
      </c>
      <c r="F40" s="209">
        <f t="shared" si="3"/>
        <v>391.36699999999973</v>
      </c>
      <c r="G40" s="209">
        <f t="shared" si="4"/>
        <v>638.27800000000002</v>
      </c>
      <c r="H40" s="209">
        <f t="shared" si="52"/>
        <v>0</v>
      </c>
      <c r="I40" s="209">
        <f t="shared" si="53"/>
        <v>0</v>
      </c>
      <c r="J40" s="209">
        <f t="shared" si="50"/>
        <v>399.85899999999975</v>
      </c>
      <c r="K40" s="209">
        <f t="shared" si="50"/>
        <v>659.36400000000003</v>
      </c>
      <c r="L40" s="210">
        <f t="shared" si="60"/>
        <v>0.55300000000000005</v>
      </c>
      <c r="M40" s="210">
        <f t="shared" si="61"/>
        <v>0.55300000000000005</v>
      </c>
      <c r="N40" s="210">
        <f t="shared" si="58"/>
        <v>54.864999999999995</v>
      </c>
      <c r="O40" s="210">
        <f t="shared" si="59"/>
        <v>60.999999999999993</v>
      </c>
      <c r="P40" s="210">
        <f t="shared" si="12"/>
        <v>0</v>
      </c>
      <c r="Q40" s="210">
        <f t="shared" si="13"/>
        <v>0</v>
      </c>
      <c r="R40" s="210">
        <f>L40+N40+P40</f>
        <v>55.417999999999992</v>
      </c>
      <c r="S40" s="210">
        <f>M40+O40+Q40</f>
        <v>61.55299999999999</v>
      </c>
      <c r="T40" s="211">
        <f t="shared" si="46"/>
        <v>0</v>
      </c>
      <c r="U40" s="211">
        <f t="shared" si="47"/>
        <v>0</v>
      </c>
      <c r="V40" s="211">
        <f t="shared" si="42"/>
        <v>0</v>
      </c>
      <c r="W40" s="211">
        <f t="shared" si="43"/>
        <v>0</v>
      </c>
      <c r="X40" s="211">
        <f t="shared" si="56"/>
        <v>0</v>
      </c>
      <c r="Y40" s="211">
        <f t="shared" si="57"/>
        <v>0</v>
      </c>
      <c r="Z40" s="211">
        <f t="shared" si="21"/>
        <v>0</v>
      </c>
      <c r="AA40" s="211">
        <f t="shared" si="22"/>
        <v>0</v>
      </c>
      <c r="AB40" s="212">
        <f t="shared" si="62"/>
        <v>9.0450000000000017</v>
      </c>
      <c r="AC40" s="212">
        <f t="shared" si="63"/>
        <v>21.638999999999999</v>
      </c>
      <c r="AD40" s="212">
        <f t="shared" si="64"/>
        <v>446.23199999999974</v>
      </c>
      <c r="AE40" s="212">
        <f t="shared" si="65"/>
        <v>699.27800000000002</v>
      </c>
      <c r="AF40" s="212">
        <f t="shared" si="27"/>
        <v>0</v>
      </c>
      <c r="AG40" s="212">
        <f t="shared" si="28"/>
        <v>0</v>
      </c>
      <c r="AH40" s="212">
        <f t="shared" si="29"/>
        <v>455.27699999999976</v>
      </c>
      <c r="AI40" s="212">
        <f t="shared" si="30"/>
        <v>720.91700000000003</v>
      </c>
      <c r="AJ40" s="217">
        <v>8.4920000000000009</v>
      </c>
      <c r="AK40" s="208">
        <v>0.55300000000000005</v>
      </c>
      <c r="AL40" s="206">
        <v>0</v>
      </c>
      <c r="AM40" s="208">
        <v>21.085999999999999</v>
      </c>
      <c r="AN40" s="208">
        <v>0.55300000000000005</v>
      </c>
      <c r="AO40" s="206">
        <v>0</v>
      </c>
      <c r="AP40" s="206">
        <v>0</v>
      </c>
      <c r="AQ40" s="206">
        <v>0</v>
      </c>
      <c r="AR40" s="206">
        <v>0</v>
      </c>
      <c r="AS40" s="206">
        <v>0</v>
      </c>
      <c r="AT40" s="206">
        <v>0</v>
      </c>
      <c r="AU40" s="206">
        <v>0</v>
      </c>
      <c r="AV40" s="206">
        <v>0</v>
      </c>
      <c r="AW40" s="206">
        <v>0</v>
      </c>
      <c r="AX40" s="206">
        <v>0</v>
      </c>
      <c r="AY40" s="206">
        <v>0</v>
      </c>
      <c r="AZ40" s="206">
        <v>0</v>
      </c>
      <c r="BA40" s="206">
        <v>0</v>
      </c>
      <c r="BB40" s="206">
        <v>0</v>
      </c>
      <c r="BC40" s="206">
        <v>0</v>
      </c>
      <c r="BD40" s="206">
        <v>0</v>
      </c>
      <c r="BE40" s="206">
        <v>0</v>
      </c>
      <c r="BF40" s="206">
        <v>0</v>
      </c>
      <c r="BG40" s="206">
        <v>0</v>
      </c>
      <c r="BH40" s="206">
        <v>0</v>
      </c>
      <c r="BI40" s="206">
        <v>0</v>
      </c>
      <c r="BJ40" s="206">
        <v>0</v>
      </c>
      <c r="BK40" s="206">
        <v>0</v>
      </c>
      <c r="BL40" s="206">
        <v>0</v>
      </c>
      <c r="BM40" s="206">
        <v>0</v>
      </c>
      <c r="BN40" s="206">
        <v>0</v>
      </c>
      <c r="BO40" s="206">
        <v>0</v>
      </c>
      <c r="BP40" s="206">
        <v>0</v>
      </c>
      <c r="BQ40" s="206">
        <v>0</v>
      </c>
      <c r="BR40" s="206">
        <v>0</v>
      </c>
      <c r="BS40" s="206">
        <v>0</v>
      </c>
      <c r="BT40" s="206">
        <v>0</v>
      </c>
      <c r="BU40" s="206">
        <v>0</v>
      </c>
      <c r="BV40" s="206">
        <v>0</v>
      </c>
      <c r="BW40" s="206">
        <v>0</v>
      </c>
      <c r="BX40" s="206">
        <v>0</v>
      </c>
      <c r="BY40" s="206">
        <v>0</v>
      </c>
      <c r="BZ40" s="208">
        <v>391.36699999999973</v>
      </c>
      <c r="CA40" s="208">
        <v>54.864999999999995</v>
      </c>
      <c r="CB40" s="206">
        <v>0</v>
      </c>
      <c r="CC40" s="208">
        <v>638.27800000000002</v>
      </c>
      <c r="CD40" s="208">
        <v>60.999999999999993</v>
      </c>
      <c r="CE40" s="206">
        <v>0</v>
      </c>
      <c r="CF40" s="206">
        <v>0</v>
      </c>
      <c r="CG40" s="206">
        <v>0</v>
      </c>
      <c r="CH40" s="206">
        <v>0</v>
      </c>
      <c r="CI40" s="206">
        <v>0</v>
      </c>
      <c r="CJ40" s="206">
        <v>0</v>
      </c>
      <c r="CK40" s="206">
        <v>0</v>
      </c>
      <c r="CL40" s="206">
        <v>0</v>
      </c>
      <c r="CM40" s="206">
        <v>0</v>
      </c>
      <c r="CN40" s="206">
        <v>0</v>
      </c>
      <c r="CO40" s="206">
        <v>0</v>
      </c>
      <c r="CP40" s="206">
        <v>0</v>
      </c>
      <c r="CQ40" s="206">
        <v>0</v>
      </c>
      <c r="CR40" s="206">
        <v>0</v>
      </c>
      <c r="CS40" s="206">
        <v>0</v>
      </c>
      <c r="CT40" s="206">
        <v>0</v>
      </c>
      <c r="CU40" s="206">
        <v>0</v>
      </c>
      <c r="CV40" s="206">
        <v>0</v>
      </c>
      <c r="CW40" s="206">
        <v>0</v>
      </c>
      <c r="CX40" s="214">
        <v>455.27699999999993</v>
      </c>
      <c r="CY40" s="214">
        <v>700.12899999999991</v>
      </c>
      <c r="CZ40" s="215">
        <f t="shared" si="44"/>
        <v>0</v>
      </c>
      <c r="DA40" s="215">
        <f t="shared" si="45"/>
        <v>20.788000000000125</v>
      </c>
      <c r="DB40" s="216">
        <f>C40-AH40</f>
        <v>0</v>
      </c>
    </row>
    <row r="41" spans="1:106" ht="18.95" customHeight="1" x14ac:dyDescent="0.55000000000000004">
      <c r="A41" s="206" t="s">
        <v>95</v>
      </c>
      <c r="B41" s="207" t="s">
        <v>96</v>
      </c>
      <c r="C41" s="208">
        <v>495.29799999999983</v>
      </c>
      <c r="D41" s="209">
        <f t="shared" si="1"/>
        <v>5.6470000000000002</v>
      </c>
      <c r="E41" s="209">
        <f t="shared" si="2"/>
        <v>17.315999999999999</v>
      </c>
      <c r="F41" s="209">
        <f t="shared" si="3"/>
        <v>489.6509999999999</v>
      </c>
      <c r="G41" s="209">
        <f t="shared" si="4"/>
        <v>657.8040000000002</v>
      </c>
      <c r="H41" s="209">
        <f>CL41</f>
        <v>0</v>
      </c>
      <c r="I41" s="209">
        <f>CO41</f>
        <v>0</v>
      </c>
      <c r="J41" s="209">
        <f t="shared" si="50"/>
        <v>495.29799999999989</v>
      </c>
      <c r="K41" s="209">
        <f t="shared" si="50"/>
        <v>675.12000000000023</v>
      </c>
      <c r="L41" s="210">
        <f t="shared" si="60"/>
        <v>0</v>
      </c>
      <c r="M41" s="210">
        <f t="shared" si="61"/>
        <v>0</v>
      </c>
      <c r="N41" s="210">
        <f t="shared" si="58"/>
        <v>0</v>
      </c>
      <c r="O41" s="210">
        <f t="shared" si="59"/>
        <v>0</v>
      </c>
      <c r="P41" s="210">
        <f t="shared" si="12"/>
        <v>0</v>
      </c>
      <c r="Q41" s="210">
        <f t="shared" si="13"/>
        <v>0</v>
      </c>
      <c r="R41" s="210">
        <f t="shared" ref="R41:S47" si="66">L41+N41+P41</f>
        <v>0</v>
      </c>
      <c r="S41" s="210">
        <f t="shared" si="66"/>
        <v>0</v>
      </c>
      <c r="T41" s="211">
        <f>AL41</f>
        <v>0</v>
      </c>
      <c r="U41" s="211">
        <f>AO41</f>
        <v>0</v>
      </c>
      <c r="V41" s="211">
        <f t="shared" si="42"/>
        <v>0</v>
      </c>
      <c r="W41" s="211">
        <f t="shared" si="43"/>
        <v>0</v>
      </c>
      <c r="X41" s="211">
        <f>CN41</f>
        <v>0</v>
      </c>
      <c r="Y41" s="211">
        <f>CQ41</f>
        <v>0</v>
      </c>
      <c r="Z41" s="211">
        <f t="shared" si="21"/>
        <v>0</v>
      </c>
      <c r="AA41" s="211">
        <f t="shared" si="22"/>
        <v>0</v>
      </c>
      <c r="AB41" s="212">
        <f t="shared" si="62"/>
        <v>5.6470000000000002</v>
      </c>
      <c r="AC41" s="212">
        <f t="shared" si="63"/>
        <v>17.315999999999999</v>
      </c>
      <c r="AD41" s="212">
        <f t="shared" si="64"/>
        <v>489.6509999999999</v>
      </c>
      <c r="AE41" s="212">
        <f t="shared" si="65"/>
        <v>657.8040000000002</v>
      </c>
      <c r="AF41" s="212">
        <f t="shared" si="27"/>
        <v>0</v>
      </c>
      <c r="AG41" s="212">
        <f t="shared" si="28"/>
        <v>0</v>
      </c>
      <c r="AH41" s="212">
        <f t="shared" si="29"/>
        <v>495.29799999999989</v>
      </c>
      <c r="AI41" s="212">
        <f t="shared" si="30"/>
        <v>675.12000000000023</v>
      </c>
      <c r="AJ41" s="217">
        <v>5.6470000000000002</v>
      </c>
      <c r="AK41" s="206">
        <v>0</v>
      </c>
      <c r="AL41" s="206">
        <v>0</v>
      </c>
      <c r="AM41" s="208">
        <v>17.315999999999999</v>
      </c>
      <c r="AN41" s="206">
        <v>0</v>
      </c>
      <c r="AO41" s="206">
        <v>0</v>
      </c>
      <c r="AP41" s="206">
        <v>0</v>
      </c>
      <c r="AQ41" s="206">
        <v>0</v>
      </c>
      <c r="AR41" s="206">
        <v>0</v>
      </c>
      <c r="AS41" s="206">
        <v>0</v>
      </c>
      <c r="AT41" s="206">
        <v>0</v>
      </c>
      <c r="AU41" s="206">
        <v>0</v>
      </c>
      <c r="AV41" s="208">
        <v>2.7</v>
      </c>
      <c r="AW41" s="206">
        <v>0</v>
      </c>
      <c r="AX41" s="206">
        <v>0</v>
      </c>
      <c r="AY41" s="208">
        <v>2.7</v>
      </c>
      <c r="AZ41" s="206">
        <v>0</v>
      </c>
      <c r="BA41" s="206">
        <v>0</v>
      </c>
      <c r="BB41" s="208">
        <v>14.030000000000001</v>
      </c>
      <c r="BC41" s="206">
        <v>0</v>
      </c>
      <c r="BD41" s="206">
        <v>0</v>
      </c>
      <c r="BE41" s="208">
        <v>14.030000000000001</v>
      </c>
      <c r="BF41" s="206">
        <v>0</v>
      </c>
      <c r="BG41" s="206">
        <v>0</v>
      </c>
      <c r="BH41" s="206">
        <v>0</v>
      </c>
      <c r="BI41" s="206">
        <v>0</v>
      </c>
      <c r="BJ41" s="206">
        <v>0</v>
      </c>
      <c r="BK41" s="206">
        <v>0</v>
      </c>
      <c r="BL41" s="206">
        <v>0</v>
      </c>
      <c r="BM41" s="206">
        <v>0</v>
      </c>
      <c r="BN41" s="206">
        <v>0</v>
      </c>
      <c r="BO41" s="206">
        <v>0</v>
      </c>
      <c r="BP41" s="206">
        <v>0</v>
      </c>
      <c r="BQ41" s="206">
        <v>0</v>
      </c>
      <c r="BR41" s="206">
        <v>0</v>
      </c>
      <c r="BS41" s="206">
        <v>0</v>
      </c>
      <c r="BT41" s="206">
        <v>0</v>
      </c>
      <c r="BU41" s="206">
        <v>0</v>
      </c>
      <c r="BV41" s="206">
        <v>0</v>
      </c>
      <c r="BW41" s="206">
        <v>0</v>
      </c>
      <c r="BX41" s="206">
        <v>0</v>
      </c>
      <c r="BY41" s="206">
        <v>0</v>
      </c>
      <c r="BZ41" s="208">
        <v>472.92099999999988</v>
      </c>
      <c r="CA41" s="206">
        <v>0</v>
      </c>
      <c r="CB41" s="206">
        <v>0</v>
      </c>
      <c r="CC41" s="208">
        <v>641.07400000000018</v>
      </c>
      <c r="CD41" s="206">
        <v>0</v>
      </c>
      <c r="CE41" s="206">
        <v>0</v>
      </c>
      <c r="CF41" s="206">
        <v>0</v>
      </c>
      <c r="CG41" s="206">
        <v>0</v>
      </c>
      <c r="CH41" s="206">
        <v>0</v>
      </c>
      <c r="CI41" s="206">
        <v>0</v>
      </c>
      <c r="CJ41" s="206">
        <v>0</v>
      </c>
      <c r="CK41" s="206">
        <v>0</v>
      </c>
      <c r="CL41" s="206">
        <v>0</v>
      </c>
      <c r="CM41" s="206">
        <v>0</v>
      </c>
      <c r="CN41" s="206">
        <v>0</v>
      </c>
      <c r="CO41" s="206">
        <v>0</v>
      </c>
      <c r="CP41" s="206">
        <v>0</v>
      </c>
      <c r="CQ41" s="206">
        <v>0</v>
      </c>
      <c r="CR41" s="206">
        <v>0</v>
      </c>
      <c r="CS41" s="206">
        <v>0</v>
      </c>
      <c r="CT41" s="206">
        <v>0</v>
      </c>
      <c r="CU41" s="206">
        <v>0</v>
      </c>
      <c r="CV41" s="206">
        <v>0</v>
      </c>
      <c r="CW41" s="206">
        <v>0</v>
      </c>
      <c r="CX41" s="214">
        <v>495.29799999999994</v>
      </c>
      <c r="CY41" s="214">
        <v>671.02500000000032</v>
      </c>
      <c r="CZ41" s="215">
        <f t="shared" si="44"/>
        <v>0</v>
      </c>
      <c r="DA41" s="215">
        <f t="shared" si="45"/>
        <v>4.0949999999999136</v>
      </c>
      <c r="DB41" s="216">
        <f t="shared" si="33"/>
        <v>0</v>
      </c>
    </row>
    <row r="42" spans="1:106" ht="18.95" customHeight="1" x14ac:dyDescent="0.55000000000000004">
      <c r="A42" s="206" t="s">
        <v>97</v>
      </c>
      <c r="B42" s="207" t="s">
        <v>98</v>
      </c>
      <c r="C42" s="208">
        <v>423.22700000000003</v>
      </c>
      <c r="D42" s="209">
        <f t="shared" si="1"/>
        <v>50.19</v>
      </c>
      <c r="E42" s="209">
        <f t="shared" si="2"/>
        <v>194.80399999999992</v>
      </c>
      <c r="F42" s="209">
        <f t="shared" si="3"/>
        <v>300.98099999999994</v>
      </c>
      <c r="G42" s="209">
        <f t="shared" si="4"/>
        <v>567.27499999999998</v>
      </c>
      <c r="H42" s="209">
        <f t="shared" ref="H42:H52" si="67">CL42</f>
        <v>0</v>
      </c>
      <c r="I42" s="209">
        <f t="shared" ref="I42:I52" si="68">CO42</f>
        <v>0</v>
      </c>
      <c r="J42" s="209">
        <f t="shared" si="50"/>
        <v>351.17099999999994</v>
      </c>
      <c r="K42" s="209">
        <f t="shared" si="50"/>
        <v>762.07899999999995</v>
      </c>
      <c r="L42" s="210">
        <f t="shared" si="60"/>
        <v>15.049999999999999</v>
      </c>
      <c r="M42" s="210">
        <f t="shared" si="61"/>
        <v>61.5</v>
      </c>
      <c r="N42" s="210">
        <f>AQ42+AW42+BC42+BI42+BO42+BU42+CA42+CG42</f>
        <v>57.005999999999993</v>
      </c>
      <c r="O42" s="210">
        <f>AT42+AZ42+BF42+BL42+BR42+BX42+CD42+CJ42</f>
        <v>92.603999999999999</v>
      </c>
      <c r="P42" s="210">
        <f>CM42</f>
        <v>0</v>
      </c>
      <c r="Q42" s="210">
        <f>CP42</f>
        <v>0</v>
      </c>
      <c r="R42" s="210">
        <f t="shared" si="66"/>
        <v>72.055999999999997</v>
      </c>
      <c r="S42" s="210">
        <f t="shared" si="66"/>
        <v>154.10399999999998</v>
      </c>
      <c r="T42" s="211">
        <f t="shared" ref="T42:T53" si="69">AL42</f>
        <v>0</v>
      </c>
      <c r="U42" s="211">
        <f t="shared" ref="U42:U53" si="70">AO42</f>
        <v>0</v>
      </c>
      <c r="V42" s="211">
        <f t="shared" si="42"/>
        <v>0</v>
      </c>
      <c r="W42" s="211">
        <f t="shared" si="43"/>
        <v>0</v>
      </c>
      <c r="X42" s="211">
        <f t="shared" ref="X42:X53" si="71">CN42</f>
        <v>0</v>
      </c>
      <c r="Y42" s="211">
        <f t="shared" ref="Y42:Y53" si="72">CQ42</f>
        <v>0</v>
      </c>
      <c r="Z42" s="211">
        <f t="shared" si="21"/>
        <v>0</v>
      </c>
      <c r="AA42" s="211">
        <f t="shared" si="22"/>
        <v>0</v>
      </c>
      <c r="AB42" s="212">
        <f t="shared" si="62"/>
        <v>65.239999999999995</v>
      </c>
      <c r="AC42" s="212">
        <f t="shared" si="63"/>
        <v>256.30399999999992</v>
      </c>
      <c r="AD42" s="212">
        <f t="shared" si="64"/>
        <v>357.98699999999991</v>
      </c>
      <c r="AE42" s="212">
        <f t="shared" si="65"/>
        <v>659.87900000000002</v>
      </c>
      <c r="AF42" s="212">
        <f t="shared" si="27"/>
        <v>0</v>
      </c>
      <c r="AG42" s="212">
        <f t="shared" si="28"/>
        <v>0</v>
      </c>
      <c r="AH42" s="212">
        <f t="shared" si="29"/>
        <v>423.22699999999992</v>
      </c>
      <c r="AI42" s="212">
        <f t="shared" si="30"/>
        <v>916.18299999999999</v>
      </c>
      <c r="AJ42" s="217">
        <v>50.19</v>
      </c>
      <c r="AK42" s="208">
        <v>15.049999999999999</v>
      </c>
      <c r="AL42" s="206">
        <v>0</v>
      </c>
      <c r="AM42" s="208">
        <v>194.80399999999992</v>
      </c>
      <c r="AN42" s="208">
        <v>61.5</v>
      </c>
      <c r="AO42" s="206">
        <v>0</v>
      </c>
      <c r="AP42" s="206">
        <v>0</v>
      </c>
      <c r="AQ42" s="206">
        <v>0</v>
      </c>
      <c r="AR42" s="206">
        <v>0</v>
      </c>
      <c r="AS42" s="206">
        <v>0</v>
      </c>
      <c r="AT42" s="206">
        <v>0</v>
      </c>
      <c r="AU42" s="206">
        <v>0</v>
      </c>
      <c r="AV42" s="206">
        <v>0</v>
      </c>
      <c r="AW42" s="206">
        <v>0</v>
      </c>
      <c r="AX42" s="206">
        <v>0</v>
      </c>
      <c r="AY42" s="206">
        <v>0</v>
      </c>
      <c r="AZ42" s="206">
        <v>0</v>
      </c>
      <c r="BA42" s="206">
        <v>0</v>
      </c>
      <c r="BB42" s="206">
        <v>0</v>
      </c>
      <c r="BC42" s="206">
        <v>0</v>
      </c>
      <c r="BD42" s="206">
        <v>0</v>
      </c>
      <c r="BE42" s="206">
        <v>0</v>
      </c>
      <c r="BF42" s="206">
        <v>0</v>
      </c>
      <c r="BG42" s="206">
        <v>0</v>
      </c>
      <c r="BH42" s="206">
        <v>0</v>
      </c>
      <c r="BI42" s="206">
        <v>0</v>
      </c>
      <c r="BJ42" s="206">
        <v>0</v>
      </c>
      <c r="BK42" s="206">
        <v>0</v>
      </c>
      <c r="BL42" s="206">
        <v>0</v>
      </c>
      <c r="BM42" s="206">
        <v>0</v>
      </c>
      <c r="BN42" s="206">
        <v>0</v>
      </c>
      <c r="BO42" s="206">
        <v>0</v>
      </c>
      <c r="BP42" s="206">
        <v>0</v>
      </c>
      <c r="BQ42" s="206">
        <v>0</v>
      </c>
      <c r="BR42" s="206">
        <v>0</v>
      </c>
      <c r="BS42" s="206">
        <v>0</v>
      </c>
      <c r="BT42" s="206">
        <v>0</v>
      </c>
      <c r="BU42" s="206">
        <v>0</v>
      </c>
      <c r="BV42" s="206">
        <v>0</v>
      </c>
      <c r="BW42" s="206">
        <v>0</v>
      </c>
      <c r="BX42" s="206">
        <v>0</v>
      </c>
      <c r="BY42" s="206">
        <v>0</v>
      </c>
      <c r="BZ42" s="208">
        <v>300.98099999999994</v>
      </c>
      <c r="CA42" s="208">
        <v>57.005999999999993</v>
      </c>
      <c r="CB42" s="206">
        <v>0</v>
      </c>
      <c r="CC42" s="208">
        <v>567.27499999999998</v>
      </c>
      <c r="CD42" s="208">
        <v>92.603999999999999</v>
      </c>
      <c r="CE42" s="206">
        <v>0</v>
      </c>
      <c r="CF42" s="206">
        <v>0</v>
      </c>
      <c r="CG42" s="206">
        <v>0</v>
      </c>
      <c r="CH42" s="206">
        <v>0</v>
      </c>
      <c r="CI42" s="206">
        <v>0</v>
      </c>
      <c r="CJ42" s="206">
        <v>0</v>
      </c>
      <c r="CK42" s="206">
        <v>0</v>
      </c>
      <c r="CL42" s="206">
        <v>0</v>
      </c>
      <c r="CM42" s="206">
        <v>0</v>
      </c>
      <c r="CN42" s="206">
        <v>0</v>
      </c>
      <c r="CO42" s="206">
        <v>0</v>
      </c>
      <c r="CP42" s="206">
        <v>0</v>
      </c>
      <c r="CQ42" s="206">
        <v>0</v>
      </c>
      <c r="CR42" s="206">
        <v>0</v>
      </c>
      <c r="CS42" s="206">
        <v>0</v>
      </c>
      <c r="CT42" s="206">
        <v>0</v>
      </c>
      <c r="CU42" s="206">
        <v>0</v>
      </c>
      <c r="CV42" s="206">
        <v>0</v>
      </c>
      <c r="CW42" s="206">
        <v>0</v>
      </c>
      <c r="CX42" s="214">
        <v>423.22700000000003</v>
      </c>
      <c r="CY42" s="214">
        <v>916.18299999999999</v>
      </c>
      <c r="CZ42" s="215">
        <f t="shared" si="44"/>
        <v>0</v>
      </c>
      <c r="DA42" s="215">
        <f t="shared" si="45"/>
        <v>0</v>
      </c>
      <c r="DB42" s="216">
        <f t="shared" si="33"/>
        <v>0</v>
      </c>
    </row>
    <row r="43" spans="1:106" ht="18.95" customHeight="1" x14ac:dyDescent="0.55000000000000004">
      <c r="A43" s="206" t="s">
        <v>99</v>
      </c>
      <c r="B43" s="207" t="s">
        <v>100</v>
      </c>
      <c r="C43" s="208">
        <v>393.58999999999975</v>
      </c>
      <c r="D43" s="209">
        <f t="shared" si="1"/>
        <v>85.900000000000034</v>
      </c>
      <c r="E43" s="209">
        <f t="shared" si="2"/>
        <v>283.46600000000001</v>
      </c>
      <c r="F43" s="209">
        <f t="shared" si="3"/>
        <v>238.0270000000001</v>
      </c>
      <c r="G43" s="209">
        <f t="shared" si="4"/>
        <v>413.54599999999982</v>
      </c>
      <c r="H43" s="209">
        <f t="shared" si="67"/>
        <v>11.366999999999997</v>
      </c>
      <c r="I43" s="209">
        <f t="shared" si="68"/>
        <v>11.366999999999997</v>
      </c>
      <c r="J43" s="209">
        <f t="shared" si="50"/>
        <v>335.29400000000015</v>
      </c>
      <c r="K43" s="209">
        <f t="shared" si="50"/>
        <v>708.37899999999979</v>
      </c>
      <c r="L43" s="210">
        <f t="shared" si="60"/>
        <v>19.628</v>
      </c>
      <c r="M43" s="210">
        <f t="shared" si="61"/>
        <v>32.323</v>
      </c>
      <c r="N43" s="210">
        <f t="shared" ref="N43:N49" si="73">AQ43+AW43+BC43+BI43+BO43+BU43+CA43+CG43</f>
        <v>38.667999999999992</v>
      </c>
      <c r="O43" s="210">
        <f t="shared" ref="O43:O49" si="74">AT43+AZ43+BF43+BL43+BR43+BX43+CD43+CJ43</f>
        <v>98.582000000000008</v>
      </c>
      <c r="P43" s="210">
        <f t="shared" ref="P43:P52" si="75">CM43</f>
        <v>0</v>
      </c>
      <c r="Q43" s="210">
        <f t="shared" ref="Q43:Q52" si="76">CP43</f>
        <v>0</v>
      </c>
      <c r="R43" s="210">
        <f t="shared" si="66"/>
        <v>58.295999999999992</v>
      </c>
      <c r="S43" s="210">
        <f t="shared" si="66"/>
        <v>130.905</v>
      </c>
      <c r="T43" s="211">
        <f t="shared" si="69"/>
        <v>0</v>
      </c>
      <c r="U43" s="211">
        <f t="shared" si="70"/>
        <v>0</v>
      </c>
      <c r="V43" s="211">
        <f t="shared" si="42"/>
        <v>0</v>
      </c>
      <c r="W43" s="211">
        <f t="shared" si="43"/>
        <v>0</v>
      </c>
      <c r="X43" s="211">
        <f t="shared" si="71"/>
        <v>0</v>
      </c>
      <c r="Y43" s="211">
        <f t="shared" si="72"/>
        <v>0</v>
      </c>
      <c r="Z43" s="211">
        <f t="shared" si="21"/>
        <v>0</v>
      </c>
      <c r="AA43" s="211">
        <f t="shared" si="22"/>
        <v>0</v>
      </c>
      <c r="AB43" s="212">
        <f t="shared" si="62"/>
        <v>105.52800000000003</v>
      </c>
      <c r="AC43" s="212">
        <f t="shared" si="63"/>
        <v>315.78899999999999</v>
      </c>
      <c r="AD43" s="212">
        <f t="shared" si="64"/>
        <v>276.69500000000011</v>
      </c>
      <c r="AE43" s="212">
        <f t="shared" si="65"/>
        <v>512.12799999999982</v>
      </c>
      <c r="AF43" s="212">
        <f t="shared" si="27"/>
        <v>11.366999999999997</v>
      </c>
      <c r="AG43" s="212">
        <f t="shared" si="28"/>
        <v>11.366999999999997</v>
      </c>
      <c r="AH43" s="212">
        <f t="shared" si="29"/>
        <v>393.59000000000015</v>
      </c>
      <c r="AI43" s="212">
        <f t="shared" si="30"/>
        <v>839.28399999999976</v>
      </c>
      <c r="AJ43" s="217">
        <v>85.900000000000034</v>
      </c>
      <c r="AK43" s="208">
        <v>19.628</v>
      </c>
      <c r="AL43" s="206">
        <v>0</v>
      </c>
      <c r="AM43" s="208">
        <v>283.46600000000001</v>
      </c>
      <c r="AN43" s="208">
        <v>32.323</v>
      </c>
      <c r="AO43" s="206">
        <v>0</v>
      </c>
      <c r="AP43" s="206">
        <v>0</v>
      </c>
      <c r="AQ43" s="206">
        <v>0</v>
      </c>
      <c r="AR43" s="206">
        <v>0</v>
      </c>
      <c r="AS43" s="206">
        <v>0</v>
      </c>
      <c r="AT43" s="206">
        <v>0</v>
      </c>
      <c r="AU43" s="206">
        <v>0</v>
      </c>
      <c r="AV43" s="206">
        <v>0</v>
      </c>
      <c r="AW43" s="206">
        <v>0</v>
      </c>
      <c r="AX43" s="206">
        <v>0</v>
      </c>
      <c r="AY43" s="206">
        <v>0</v>
      </c>
      <c r="AZ43" s="206">
        <v>0</v>
      </c>
      <c r="BA43" s="206">
        <v>0</v>
      </c>
      <c r="BB43" s="206">
        <v>0</v>
      </c>
      <c r="BC43" s="206">
        <v>0</v>
      </c>
      <c r="BD43" s="206">
        <v>0</v>
      </c>
      <c r="BE43" s="206">
        <v>0</v>
      </c>
      <c r="BF43" s="206">
        <v>0</v>
      </c>
      <c r="BG43" s="206">
        <v>0</v>
      </c>
      <c r="BH43" s="206">
        <v>0</v>
      </c>
      <c r="BI43" s="206">
        <v>0</v>
      </c>
      <c r="BJ43" s="206">
        <v>0</v>
      </c>
      <c r="BK43" s="206">
        <v>0</v>
      </c>
      <c r="BL43" s="206">
        <v>0</v>
      </c>
      <c r="BM43" s="206">
        <v>0</v>
      </c>
      <c r="BN43" s="206">
        <v>0</v>
      </c>
      <c r="BO43" s="206">
        <v>0</v>
      </c>
      <c r="BP43" s="206">
        <v>0</v>
      </c>
      <c r="BQ43" s="206">
        <v>0</v>
      </c>
      <c r="BR43" s="206">
        <v>0</v>
      </c>
      <c r="BS43" s="206">
        <v>0</v>
      </c>
      <c r="BT43" s="206">
        <v>0</v>
      </c>
      <c r="BU43" s="206">
        <v>0</v>
      </c>
      <c r="BV43" s="206">
        <v>0</v>
      </c>
      <c r="BW43" s="206">
        <v>0</v>
      </c>
      <c r="BX43" s="206">
        <v>0</v>
      </c>
      <c r="BY43" s="206">
        <v>0</v>
      </c>
      <c r="BZ43" s="208">
        <v>238.0270000000001</v>
      </c>
      <c r="CA43" s="208">
        <v>38.667999999999992</v>
      </c>
      <c r="CB43" s="206">
        <v>0</v>
      </c>
      <c r="CC43" s="208">
        <v>413.54599999999982</v>
      </c>
      <c r="CD43" s="208">
        <v>98.582000000000008</v>
      </c>
      <c r="CE43" s="206">
        <v>0</v>
      </c>
      <c r="CF43" s="206">
        <v>0</v>
      </c>
      <c r="CG43" s="206">
        <v>0</v>
      </c>
      <c r="CH43" s="206">
        <v>0</v>
      </c>
      <c r="CI43" s="206">
        <v>0</v>
      </c>
      <c r="CJ43" s="206">
        <v>0</v>
      </c>
      <c r="CK43" s="206">
        <v>0</v>
      </c>
      <c r="CL43" s="208">
        <v>11.366999999999997</v>
      </c>
      <c r="CM43" s="206">
        <v>0</v>
      </c>
      <c r="CN43" s="206">
        <v>0</v>
      </c>
      <c r="CO43" s="208">
        <v>11.366999999999997</v>
      </c>
      <c r="CP43" s="206">
        <v>0</v>
      </c>
      <c r="CQ43" s="206">
        <v>0</v>
      </c>
      <c r="CR43" s="206">
        <v>0</v>
      </c>
      <c r="CS43" s="206">
        <v>0</v>
      </c>
      <c r="CT43" s="206">
        <v>0</v>
      </c>
      <c r="CU43" s="206">
        <v>0</v>
      </c>
      <c r="CV43" s="206">
        <v>0</v>
      </c>
      <c r="CW43" s="206">
        <v>0</v>
      </c>
      <c r="CX43" s="214">
        <v>393.59000000000009</v>
      </c>
      <c r="CY43" s="214">
        <v>811.90300000000013</v>
      </c>
      <c r="CZ43" s="215">
        <f t="shared" si="44"/>
        <v>0</v>
      </c>
      <c r="DA43" s="215">
        <f t="shared" si="45"/>
        <v>27.380999999999631</v>
      </c>
      <c r="DB43" s="216">
        <f t="shared" si="33"/>
        <v>0</v>
      </c>
    </row>
    <row r="44" spans="1:106" ht="18.95" customHeight="1" x14ac:dyDescent="0.55000000000000004">
      <c r="A44" s="206" t="s">
        <v>101</v>
      </c>
      <c r="B44" s="207" t="s">
        <v>102</v>
      </c>
      <c r="C44" s="208">
        <v>574.2320000000002</v>
      </c>
      <c r="D44" s="209">
        <f t="shared" si="1"/>
        <v>22.528999999999996</v>
      </c>
      <c r="E44" s="209">
        <f t="shared" si="2"/>
        <v>54.844999999999992</v>
      </c>
      <c r="F44" s="209">
        <f t="shared" si="3"/>
        <v>536.84300000000007</v>
      </c>
      <c r="G44" s="209">
        <f t="shared" si="4"/>
        <v>765.69699999999989</v>
      </c>
      <c r="H44" s="209">
        <f t="shared" si="67"/>
        <v>0</v>
      </c>
      <c r="I44" s="209">
        <f t="shared" si="68"/>
        <v>0</v>
      </c>
      <c r="J44" s="209">
        <f t="shared" si="50"/>
        <v>559.37200000000007</v>
      </c>
      <c r="K44" s="209">
        <f t="shared" si="50"/>
        <v>820.54199999999992</v>
      </c>
      <c r="L44" s="210">
        <f t="shared" si="60"/>
        <v>1.069</v>
      </c>
      <c r="M44" s="210">
        <f t="shared" si="61"/>
        <v>2.1379999999999999</v>
      </c>
      <c r="N44" s="210">
        <f t="shared" si="73"/>
        <v>13.791</v>
      </c>
      <c r="O44" s="210">
        <f t="shared" si="74"/>
        <v>15.884</v>
      </c>
      <c r="P44" s="210">
        <f t="shared" si="75"/>
        <v>0</v>
      </c>
      <c r="Q44" s="210">
        <f t="shared" si="76"/>
        <v>0</v>
      </c>
      <c r="R44" s="210">
        <f t="shared" si="66"/>
        <v>14.86</v>
      </c>
      <c r="S44" s="210">
        <f t="shared" si="66"/>
        <v>18.021999999999998</v>
      </c>
      <c r="T44" s="211">
        <f t="shared" si="69"/>
        <v>0</v>
      </c>
      <c r="U44" s="211">
        <f t="shared" si="70"/>
        <v>0</v>
      </c>
      <c r="V44" s="211">
        <f t="shared" si="42"/>
        <v>0</v>
      </c>
      <c r="W44" s="211">
        <f t="shared" si="43"/>
        <v>0</v>
      </c>
      <c r="X44" s="211">
        <f t="shared" si="71"/>
        <v>0</v>
      </c>
      <c r="Y44" s="211">
        <f t="shared" si="72"/>
        <v>0</v>
      </c>
      <c r="Z44" s="211">
        <f t="shared" si="21"/>
        <v>0</v>
      </c>
      <c r="AA44" s="211">
        <f t="shared" si="22"/>
        <v>0</v>
      </c>
      <c r="AB44" s="212">
        <f t="shared" si="62"/>
        <v>23.597999999999995</v>
      </c>
      <c r="AC44" s="212">
        <f t="shared" si="63"/>
        <v>56.98299999999999</v>
      </c>
      <c r="AD44" s="212">
        <f t="shared" si="64"/>
        <v>550.63400000000013</v>
      </c>
      <c r="AE44" s="212">
        <f t="shared" si="65"/>
        <v>781.5809999999999</v>
      </c>
      <c r="AF44" s="212">
        <f t="shared" si="27"/>
        <v>0</v>
      </c>
      <c r="AG44" s="212">
        <f t="shared" si="28"/>
        <v>0</v>
      </c>
      <c r="AH44" s="212">
        <f t="shared" si="29"/>
        <v>574.23200000000008</v>
      </c>
      <c r="AI44" s="212">
        <f t="shared" si="30"/>
        <v>838.56399999999985</v>
      </c>
      <c r="AJ44" s="217">
        <v>22.528999999999996</v>
      </c>
      <c r="AK44" s="208">
        <v>1.069</v>
      </c>
      <c r="AL44" s="206">
        <v>0</v>
      </c>
      <c r="AM44" s="208">
        <v>54.844999999999992</v>
      </c>
      <c r="AN44" s="208">
        <v>2.1379999999999999</v>
      </c>
      <c r="AO44" s="206">
        <v>0</v>
      </c>
      <c r="AP44" s="206">
        <v>0</v>
      </c>
      <c r="AQ44" s="206">
        <v>0</v>
      </c>
      <c r="AR44" s="206">
        <v>0</v>
      </c>
      <c r="AS44" s="206">
        <v>0</v>
      </c>
      <c r="AT44" s="206">
        <v>0</v>
      </c>
      <c r="AU44" s="206">
        <v>0</v>
      </c>
      <c r="AV44" s="206">
        <v>0</v>
      </c>
      <c r="AW44" s="206">
        <v>0</v>
      </c>
      <c r="AX44" s="206">
        <v>0</v>
      </c>
      <c r="AY44" s="206">
        <v>0</v>
      </c>
      <c r="AZ44" s="206">
        <v>0</v>
      </c>
      <c r="BA44" s="206">
        <v>0</v>
      </c>
      <c r="BB44" s="208">
        <v>10.262</v>
      </c>
      <c r="BC44" s="206">
        <v>0</v>
      </c>
      <c r="BD44" s="206">
        <v>0</v>
      </c>
      <c r="BE44" s="208">
        <v>10.262</v>
      </c>
      <c r="BF44" s="206">
        <v>0</v>
      </c>
      <c r="BG44" s="206">
        <v>0</v>
      </c>
      <c r="BH44" s="208">
        <v>6.0950000000000006</v>
      </c>
      <c r="BI44" s="206">
        <v>0</v>
      </c>
      <c r="BJ44" s="206">
        <v>0</v>
      </c>
      <c r="BK44" s="208">
        <v>6.0950000000000006</v>
      </c>
      <c r="BL44" s="206">
        <v>0</v>
      </c>
      <c r="BM44" s="206">
        <v>0</v>
      </c>
      <c r="BN44" s="208">
        <v>5.952</v>
      </c>
      <c r="BO44" s="206">
        <v>0</v>
      </c>
      <c r="BP44" s="206">
        <v>0</v>
      </c>
      <c r="BQ44" s="208">
        <v>5.952</v>
      </c>
      <c r="BR44" s="206">
        <v>0</v>
      </c>
      <c r="BS44" s="206">
        <v>0</v>
      </c>
      <c r="BT44" s="206">
        <v>0</v>
      </c>
      <c r="BU44" s="206">
        <v>0</v>
      </c>
      <c r="BV44" s="206">
        <v>0</v>
      </c>
      <c r="BW44" s="206">
        <v>0</v>
      </c>
      <c r="BX44" s="206">
        <v>0</v>
      </c>
      <c r="BY44" s="206">
        <v>0</v>
      </c>
      <c r="BZ44" s="208">
        <v>514.04200000000014</v>
      </c>
      <c r="CA44" s="208">
        <v>13.791</v>
      </c>
      <c r="CB44" s="206">
        <v>0</v>
      </c>
      <c r="CC44" s="208">
        <v>742.40399999999988</v>
      </c>
      <c r="CD44" s="208">
        <v>15.884</v>
      </c>
      <c r="CE44" s="206">
        <v>0</v>
      </c>
      <c r="CF44" s="208">
        <v>0.49199999999999999</v>
      </c>
      <c r="CG44" s="206">
        <v>0</v>
      </c>
      <c r="CH44" s="206">
        <v>0</v>
      </c>
      <c r="CI44" s="208">
        <v>0.98399999999999999</v>
      </c>
      <c r="CJ44" s="206">
        <v>0</v>
      </c>
      <c r="CK44" s="206">
        <v>0</v>
      </c>
      <c r="CL44" s="206">
        <v>0</v>
      </c>
      <c r="CM44" s="206">
        <v>0</v>
      </c>
      <c r="CN44" s="206">
        <v>0</v>
      </c>
      <c r="CO44" s="206">
        <v>0</v>
      </c>
      <c r="CP44" s="206">
        <v>0</v>
      </c>
      <c r="CQ44" s="206">
        <v>0</v>
      </c>
      <c r="CR44" s="206">
        <v>0</v>
      </c>
      <c r="CS44" s="206">
        <v>0</v>
      </c>
      <c r="CT44" s="206">
        <v>0</v>
      </c>
      <c r="CU44" s="206">
        <v>0</v>
      </c>
      <c r="CV44" s="206">
        <v>0</v>
      </c>
      <c r="CW44" s="206">
        <v>0</v>
      </c>
      <c r="CX44" s="214">
        <v>549.42599999999993</v>
      </c>
      <c r="CY44" s="214">
        <v>823.87499999999989</v>
      </c>
      <c r="CZ44" s="215">
        <f t="shared" si="44"/>
        <v>24.806000000000154</v>
      </c>
      <c r="DA44" s="215">
        <f t="shared" si="45"/>
        <v>14.688999999999965</v>
      </c>
      <c r="DB44" s="216">
        <f t="shared" si="33"/>
        <v>0</v>
      </c>
    </row>
    <row r="45" spans="1:106" ht="18.95" customHeight="1" x14ac:dyDescent="0.55000000000000004">
      <c r="A45" s="206" t="s">
        <v>103</v>
      </c>
      <c r="B45" s="207" t="s">
        <v>104</v>
      </c>
      <c r="C45" s="208">
        <v>432.1549999999998</v>
      </c>
      <c r="D45" s="209">
        <f t="shared" si="1"/>
        <v>107.914</v>
      </c>
      <c r="E45" s="209">
        <f t="shared" si="2"/>
        <v>489.34199999999993</v>
      </c>
      <c r="F45" s="209">
        <f t="shared" si="3"/>
        <v>324.24099999999999</v>
      </c>
      <c r="G45" s="209">
        <f t="shared" si="4"/>
        <v>485.21699999999976</v>
      </c>
      <c r="H45" s="209">
        <f t="shared" si="67"/>
        <v>0</v>
      </c>
      <c r="I45" s="209">
        <f t="shared" si="68"/>
        <v>0</v>
      </c>
      <c r="J45" s="209">
        <f>D45+F45+H45</f>
        <v>432.15499999999997</v>
      </c>
      <c r="K45" s="209">
        <f>E45+G45+I45</f>
        <v>974.55899999999974</v>
      </c>
      <c r="L45" s="210">
        <f t="shared" si="60"/>
        <v>0</v>
      </c>
      <c r="M45" s="210">
        <f t="shared" si="61"/>
        <v>0</v>
      </c>
      <c r="N45" s="210">
        <f t="shared" si="73"/>
        <v>0</v>
      </c>
      <c r="O45" s="210">
        <f t="shared" si="74"/>
        <v>0</v>
      </c>
      <c r="P45" s="210">
        <f t="shared" si="75"/>
        <v>0</v>
      </c>
      <c r="Q45" s="210">
        <f t="shared" si="76"/>
        <v>0</v>
      </c>
      <c r="R45" s="210">
        <f t="shared" si="66"/>
        <v>0</v>
      </c>
      <c r="S45" s="210">
        <f t="shared" si="66"/>
        <v>0</v>
      </c>
      <c r="T45" s="211">
        <f t="shared" si="69"/>
        <v>0</v>
      </c>
      <c r="U45" s="211">
        <f t="shared" si="70"/>
        <v>0</v>
      </c>
      <c r="V45" s="211">
        <f t="shared" si="42"/>
        <v>0</v>
      </c>
      <c r="W45" s="211">
        <f t="shared" si="43"/>
        <v>0</v>
      </c>
      <c r="X45" s="211">
        <f t="shared" si="71"/>
        <v>0</v>
      </c>
      <c r="Y45" s="211">
        <f t="shared" si="72"/>
        <v>0</v>
      </c>
      <c r="Z45" s="211">
        <f t="shared" si="21"/>
        <v>0</v>
      </c>
      <c r="AA45" s="211">
        <f t="shared" si="22"/>
        <v>0</v>
      </c>
      <c r="AB45" s="212">
        <f t="shared" si="62"/>
        <v>107.914</v>
      </c>
      <c r="AC45" s="212">
        <f t="shared" si="63"/>
        <v>489.34199999999993</v>
      </c>
      <c r="AD45" s="212">
        <f t="shared" si="64"/>
        <v>324.24099999999999</v>
      </c>
      <c r="AE45" s="212">
        <f t="shared" si="65"/>
        <v>485.21699999999976</v>
      </c>
      <c r="AF45" s="212">
        <f t="shared" si="27"/>
        <v>0</v>
      </c>
      <c r="AG45" s="212">
        <f t="shared" si="28"/>
        <v>0</v>
      </c>
      <c r="AH45" s="212">
        <f t="shared" si="29"/>
        <v>432.15499999999997</v>
      </c>
      <c r="AI45" s="212">
        <f t="shared" si="30"/>
        <v>974.55899999999974</v>
      </c>
      <c r="AJ45" s="217">
        <v>107.914</v>
      </c>
      <c r="AK45" s="206">
        <v>0</v>
      </c>
      <c r="AL45" s="206">
        <v>0</v>
      </c>
      <c r="AM45" s="208">
        <v>489.34199999999993</v>
      </c>
      <c r="AN45" s="206">
        <v>0</v>
      </c>
      <c r="AO45" s="206">
        <v>0</v>
      </c>
      <c r="AP45" s="206">
        <v>0</v>
      </c>
      <c r="AQ45" s="206">
        <v>0</v>
      </c>
      <c r="AR45" s="206">
        <v>0</v>
      </c>
      <c r="AS45" s="206">
        <v>0</v>
      </c>
      <c r="AT45" s="206">
        <v>0</v>
      </c>
      <c r="AU45" s="206">
        <v>0</v>
      </c>
      <c r="AV45" s="206">
        <v>0</v>
      </c>
      <c r="AW45" s="206">
        <v>0</v>
      </c>
      <c r="AX45" s="206">
        <v>0</v>
      </c>
      <c r="AY45" s="206">
        <v>0</v>
      </c>
      <c r="AZ45" s="206">
        <v>0</v>
      </c>
      <c r="BA45" s="206">
        <v>0</v>
      </c>
      <c r="BB45" s="206">
        <v>0</v>
      </c>
      <c r="BC45" s="206">
        <v>0</v>
      </c>
      <c r="BD45" s="206">
        <v>0</v>
      </c>
      <c r="BE45" s="206">
        <v>0</v>
      </c>
      <c r="BF45" s="206">
        <v>0</v>
      </c>
      <c r="BG45" s="206">
        <v>0</v>
      </c>
      <c r="BH45" s="206">
        <v>0</v>
      </c>
      <c r="BI45" s="206">
        <v>0</v>
      </c>
      <c r="BJ45" s="206">
        <v>0</v>
      </c>
      <c r="BK45" s="206">
        <v>0</v>
      </c>
      <c r="BL45" s="206">
        <v>0</v>
      </c>
      <c r="BM45" s="206">
        <v>0</v>
      </c>
      <c r="BN45" s="206">
        <v>0</v>
      </c>
      <c r="BO45" s="206">
        <v>0</v>
      </c>
      <c r="BP45" s="206">
        <v>0</v>
      </c>
      <c r="BQ45" s="206">
        <v>0</v>
      </c>
      <c r="BR45" s="206">
        <v>0</v>
      </c>
      <c r="BS45" s="206">
        <v>0</v>
      </c>
      <c r="BT45" s="206">
        <v>0</v>
      </c>
      <c r="BU45" s="206">
        <v>0</v>
      </c>
      <c r="BV45" s="206">
        <v>0</v>
      </c>
      <c r="BW45" s="206">
        <v>0</v>
      </c>
      <c r="BX45" s="206">
        <v>0</v>
      </c>
      <c r="BY45" s="206">
        <v>0</v>
      </c>
      <c r="BZ45" s="208">
        <v>324.24099999999999</v>
      </c>
      <c r="CA45" s="206">
        <v>0</v>
      </c>
      <c r="CB45" s="206">
        <v>0</v>
      </c>
      <c r="CC45" s="208">
        <v>485.21699999999976</v>
      </c>
      <c r="CD45" s="206">
        <v>0</v>
      </c>
      <c r="CE45" s="206">
        <v>0</v>
      </c>
      <c r="CF45" s="206">
        <v>0</v>
      </c>
      <c r="CG45" s="206">
        <v>0</v>
      </c>
      <c r="CH45" s="206">
        <v>0</v>
      </c>
      <c r="CI45" s="206">
        <v>0</v>
      </c>
      <c r="CJ45" s="206">
        <v>0</v>
      </c>
      <c r="CK45" s="206">
        <v>0</v>
      </c>
      <c r="CL45" s="206">
        <v>0</v>
      </c>
      <c r="CM45" s="206">
        <v>0</v>
      </c>
      <c r="CN45" s="206">
        <v>0</v>
      </c>
      <c r="CO45" s="206">
        <v>0</v>
      </c>
      <c r="CP45" s="206">
        <v>0</v>
      </c>
      <c r="CQ45" s="206">
        <v>0</v>
      </c>
      <c r="CR45" s="206">
        <v>0</v>
      </c>
      <c r="CS45" s="206">
        <v>0</v>
      </c>
      <c r="CT45" s="206">
        <v>0</v>
      </c>
      <c r="CU45" s="206">
        <v>0</v>
      </c>
      <c r="CV45" s="206">
        <v>0</v>
      </c>
      <c r="CW45" s="206">
        <v>0</v>
      </c>
      <c r="CX45" s="214">
        <v>432.15499999999997</v>
      </c>
      <c r="CY45" s="214">
        <v>974.5590000000002</v>
      </c>
      <c r="CZ45" s="215">
        <f t="shared" si="44"/>
        <v>0</v>
      </c>
      <c r="DA45" s="215">
        <f t="shared" si="45"/>
        <v>0</v>
      </c>
      <c r="DB45" s="216">
        <f t="shared" si="33"/>
        <v>0</v>
      </c>
    </row>
    <row r="46" spans="1:106" ht="18.95" customHeight="1" x14ac:dyDescent="0.55000000000000004">
      <c r="A46" s="206" t="s">
        <v>105</v>
      </c>
      <c r="B46" s="207" t="s">
        <v>106</v>
      </c>
      <c r="C46" s="208">
        <v>286.98999999999995</v>
      </c>
      <c r="D46" s="209">
        <f t="shared" si="1"/>
        <v>3.4370000000000003</v>
      </c>
      <c r="E46" s="209">
        <f t="shared" si="2"/>
        <v>19.351000000000006</v>
      </c>
      <c r="F46" s="209">
        <f t="shared" si="3"/>
        <v>269.71600000000001</v>
      </c>
      <c r="G46" s="209">
        <f t="shared" si="4"/>
        <v>521.77500000000009</v>
      </c>
      <c r="H46" s="209">
        <f t="shared" si="67"/>
        <v>0</v>
      </c>
      <c r="I46" s="209">
        <f t="shared" si="68"/>
        <v>0</v>
      </c>
      <c r="J46" s="209">
        <f t="shared" ref="J46:K65" si="77">D46+F46+H46</f>
        <v>273.15300000000002</v>
      </c>
      <c r="K46" s="209">
        <f t="shared" si="77"/>
        <v>541.12600000000009</v>
      </c>
      <c r="L46" s="210">
        <f t="shared" si="60"/>
        <v>13.837</v>
      </c>
      <c r="M46" s="210">
        <f t="shared" si="61"/>
        <v>27.673999999999999</v>
      </c>
      <c r="N46" s="210">
        <f t="shared" si="73"/>
        <v>0</v>
      </c>
      <c r="O46" s="210">
        <f t="shared" si="74"/>
        <v>0</v>
      </c>
      <c r="P46" s="210">
        <f t="shared" si="75"/>
        <v>0</v>
      </c>
      <c r="Q46" s="210">
        <f t="shared" si="76"/>
        <v>0</v>
      </c>
      <c r="R46" s="210">
        <f t="shared" si="66"/>
        <v>13.837</v>
      </c>
      <c r="S46" s="210">
        <f t="shared" si="66"/>
        <v>27.673999999999999</v>
      </c>
      <c r="T46" s="211">
        <f t="shared" si="69"/>
        <v>0</v>
      </c>
      <c r="U46" s="211">
        <f t="shared" si="70"/>
        <v>0</v>
      </c>
      <c r="V46" s="211">
        <f t="shared" si="42"/>
        <v>0</v>
      </c>
      <c r="W46" s="211">
        <f t="shared" si="43"/>
        <v>0</v>
      </c>
      <c r="X46" s="211">
        <f t="shared" si="71"/>
        <v>0</v>
      </c>
      <c r="Y46" s="211">
        <f t="shared" si="72"/>
        <v>0</v>
      </c>
      <c r="Z46" s="211">
        <f t="shared" si="21"/>
        <v>0</v>
      </c>
      <c r="AA46" s="211">
        <f t="shared" si="22"/>
        <v>0</v>
      </c>
      <c r="AB46" s="212">
        <f t="shared" si="62"/>
        <v>17.274000000000001</v>
      </c>
      <c r="AC46" s="212">
        <f t="shared" si="63"/>
        <v>47.025000000000006</v>
      </c>
      <c r="AD46" s="212">
        <f t="shared" si="64"/>
        <v>269.71600000000001</v>
      </c>
      <c r="AE46" s="212">
        <f t="shared" si="65"/>
        <v>521.77500000000009</v>
      </c>
      <c r="AF46" s="212">
        <f t="shared" si="27"/>
        <v>0</v>
      </c>
      <c r="AG46" s="212">
        <f t="shared" si="28"/>
        <v>0</v>
      </c>
      <c r="AH46" s="212">
        <f t="shared" si="29"/>
        <v>286.99</v>
      </c>
      <c r="AI46" s="212">
        <f t="shared" si="30"/>
        <v>568.80000000000007</v>
      </c>
      <c r="AJ46" s="217">
        <v>3.4370000000000003</v>
      </c>
      <c r="AK46" s="208">
        <v>13.837</v>
      </c>
      <c r="AL46" s="206">
        <v>0</v>
      </c>
      <c r="AM46" s="208">
        <v>19.351000000000006</v>
      </c>
      <c r="AN46" s="208">
        <v>27.673999999999999</v>
      </c>
      <c r="AO46" s="206">
        <v>0</v>
      </c>
      <c r="AP46" s="206">
        <v>0</v>
      </c>
      <c r="AQ46" s="206">
        <v>0</v>
      </c>
      <c r="AR46" s="206">
        <v>0</v>
      </c>
      <c r="AS46" s="206">
        <v>0</v>
      </c>
      <c r="AT46" s="206">
        <v>0</v>
      </c>
      <c r="AU46" s="206">
        <v>0</v>
      </c>
      <c r="AV46" s="206">
        <v>0</v>
      </c>
      <c r="AW46" s="206">
        <v>0</v>
      </c>
      <c r="AX46" s="206">
        <v>0</v>
      </c>
      <c r="AY46" s="206">
        <v>0</v>
      </c>
      <c r="AZ46" s="206">
        <v>0</v>
      </c>
      <c r="BA46" s="206">
        <v>0</v>
      </c>
      <c r="BB46" s="206">
        <v>0</v>
      </c>
      <c r="BC46" s="206">
        <v>0</v>
      </c>
      <c r="BD46" s="206">
        <v>0</v>
      </c>
      <c r="BE46" s="206">
        <v>0</v>
      </c>
      <c r="BF46" s="206">
        <v>0</v>
      </c>
      <c r="BG46" s="206">
        <v>0</v>
      </c>
      <c r="BH46" s="206">
        <v>0</v>
      </c>
      <c r="BI46" s="206">
        <v>0</v>
      </c>
      <c r="BJ46" s="206">
        <v>0</v>
      </c>
      <c r="BK46" s="206">
        <v>0</v>
      </c>
      <c r="BL46" s="206">
        <v>0</v>
      </c>
      <c r="BM46" s="206">
        <v>0</v>
      </c>
      <c r="BN46" s="206">
        <v>0</v>
      </c>
      <c r="BO46" s="206">
        <v>0</v>
      </c>
      <c r="BP46" s="206">
        <v>0</v>
      </c>
      <c r="BQ46" s="206">
        <v>0</v>
      </c>
      <c r="BR46" s="206">
        <v>0</v>
      </c>
      <c r="BS46" s="206">
        <v>0</v>
      </c>
      <c r="BT46" s="206">
        <v>0</v>
      </c>
      <c r="BU46" s="206">
        <v>0</v>
      </c>
      <c r="BV46" s="206">
        <v>0</v>
      </c>
      <c r="BW46" s="206">
        <v>0</v>
      </c>
      <c r="BX46" s="206">
        <v>0</v>
      </c>
      <c r="BY46" s="206">
        <v>0</v>
      </c>
      <c r="BZ46" s="208">
        <v>269.71600000000001</v>
      </c>
      <c r="CA46" s="206">
        <v>0</v>
      </c>
      <c r="CB46" s="206">
        <v>0</v>
      </c>
      <c r="CC46" s="208">
        <v>521.77500000000009</v>
      </c>
      <c r="CD46" s="206">
        <v>0</v>
      </c>
      <c r="CE46" s="206">
        <v>0</v>
      </c>
      <c r="CF46" s="206">
        <v>0</v>
      </c>
      <c r="CG46" s="206">
        <v>0</v>
      </c>
      <c r="CH46" s="206">
        <v>0</v>
      </c>
      <c r="CI46" s="206">
        <v>0</v>
      </c>
      <c r="CJ46" s="206">
        <v>0</v>
      </c>
      <c r="CK46" s="206">
        <v>0</v>
      </c>
      <c r="CL46" s="206">
        <v>0</v>
      </c>
      <c r="CM46" s="206">
        <v>0</v>
      </c>
      <c r="CN46" s="206">
        <v>0</v>
      </c>
      <c r="CO46" s="206">
        <v>0</v>
      </c>
      <c r="CP46" s="206">
        <v>0</v>
      </c>
      <c r="CQ46" s="206">
        <v>0</v>
      </c>
      <c r="CR46" s="206">
        <v>0</v>
      </c>
      <c r="CS46" s="206">
        <v>0</v>
      </c>
      <c r="CT46" s="206">
        <v>0</v>
      </c>
      <c r="CU46" s="206">
        <v>0</v>
      </c>
      <c r="CV46" s="206">
        <v>0</v>
      </c>
      <c r="CW46" s="206">
        <v>0</v>
      </c>
      <c r="CX46" s="214">
        <v>308.39000000000004</v>
      </c>
      <c r="CY46" s="214">
        <v>596.40000000000032</v>
      </c>
      <c r="CZ46" s="215">
        <f t="shared" si="44"/>
        <v>-21.400000000000034</v>
      </c>
      <c r="DA46" s="215">
        <f t="shared" si="45"/>
        <v>-27.60000000000025</v>
      </c>
      <c r="DB46" s="216">
        <f t="shared" si="33"/>
        <v>0</v>
      </c>
    </row>
    <row r="47" spans="1:106" ht="18.95" customHeight="1" x14ac:dyDescent="0.55000000000000004">
      <c r="A47" s="206" t="s">
        <v>107</v>
      </c>
      <c r="B47" s="207" t="s">
        <v>108</v>
      </c>
      <c r="C47" s="208">
        <v>597.50800000000038</v>
      </c>
      <c r="D47" s="209">
        <f t="shared" si="1"/>
        <v>2.2540000000000004</v>
      </c>
      <c r="E47" s="209">
        <f t="shared" si="2"/>
        <v>6.3330000000000002</v>
      </c>
      <c r="F47" s="209">
        <f t="shared" si="3"/>
        <v>595.25400000000013</v>
      </c>
      <c r="G47" s="209">
        <f t="shared" si="4"/>
        <v>716.1080000000004</v>
      </c>
      <c r="H47" s="209">
        <f t="shared" si="67"/>
        <v>0</v>
      </c>
      <c r="I47" s="209">
        <f t="shared" si="68"/>
        <v>0</v>
      </c>
      <c r="J47" s="209">
        <f t="shared" si="77"/>
        <v>597.50800000000015</v>
      </c>
      <c r="K47" s="209">
        <f t="shared" si="77"/>
        <v>722.44100000000037</v>
      </c>
      <c r="L47" s="210">
        <f t="shared" si="60"/>
        <v>0</v>
      </c>
      <c r="M47" s="210">
        <f t="shared" si="61"/>
        <v>0</v>
      </c>
      <c r="N47" s="210">
        <f t="shared" si="73"/>
        <v>0</v>
      </c>
      <c r="O47" s="210">
        <f t="shared" si="74"/>
        <v>0</v>
      </c>
      <c r="P47" s="210">
        <f t="shared" si="75"/>
        <v>0</v>
      </c>
      <c r="Q47" s="210">
        <f t="shared" si="76"/>
        <v>0</v>
      </c>
      <c r="R47" s="210">
        <f t="shared" si="66"/>
        <v>0</v>
      </c>
      <c r="S47" s="210">
        <f t="shared" si="66"/>
        <v>0</v>
      </c>
      <c r="T47" s="211">
        <f t="shared" si="69"/>
        <v>0</v>
      </c>
      <c r="U47" s="211">
        <f t="shared" si="70"/>
        <v>0</v>
      </c>
      <c r="V47" s="211">
        <f t="shared" si="42"/>
        <v>0</v>
      </c>
      <c r="W47" s="211">
        <f t="shared" si="43"/>
        <v>0</v>
      </c>
      <c r="X47" s="211">
        <f t="shared" si="71"/>
        <v>0</v>
      </c>
      <c r="Y47" s="211">
        <f t="shared" si="72"/>
        <v>0</v>
      </c>
      <c r="Z47" s="211">
        <f t="shared" si="21"/>
        <v>0</v>
      </c>
      <c r="AA47" s="211">
        <f t="shared" si="22"/>
        <v>0</v>
      </c>
      <c r="AB47" s="212">
        <f t="shared" si="62"/>
        <v>2.2540000000000004</v>
      </c>
      <c r="AC47" s="212">
        <f t="shared" si="63"/>
        <v>6.3330000000000002</v>
      </c>
      <c r="AD47" s="212">
        <f t="shared" si="64"/>
        <v>595.25400000000013</v>
      </c>
      <c r="AE47" s="212">
        <f t="shared" si="65"/>
        <v>716.1080000000004</v>
      </c>
      <c r="AF47" s="212">
        <f t="shared" si="27"/>
        <v>0</v>
      </c>
      <c r="AG47" s="212">
        <f t="shared" si="28"/>
        <v>0</v>
      </c>
      <c r="AH47" s="212">
        <f t="shared" si="29"/>
        <v>597.50800000000015</v>
      </c>
      <c r="AI47" s="212">
        <f t="shared" si="30"/>
        <v>722.44100000000037</v>
      </c>
      <c r="AJ47" s="217">
        <v>2.2540000000000004</v>
      </c>
      <c r="AK47" s="206">
        <v>0</v>
      </c>
      <c r="AL47" s="206">
        <v>0</v>
      </c>
      <c r="AM47" s="208">
        <v>6.3330000000000002</v>
      </c>
      <c r="AN47" s="206">
        <v>0</v>
      </c>
      <c r="AO47" s="206">
        <v>0</v>
      </c>
      <c r="AP47" s="206">
        <v>0</v>
      </c>
      <c r="AQ47" s="206">
        <v>0</v>
      </c>
      <c r="AR47" s="206">
        <v>0</v>
      </c>
      <c r="AS47" s="206">
        <v>0</v>
      </c>
      <c r="AT47" s="206">
        <v>0</v>
      </c>
      <c r="AU47" s="206">
        <v>0</v>
      </c>
      <c r="AV47" s="208">
        <v>22.701000000000001</v>
      </c>
      <c r="AW47" s="206">
        <v>0</v>
      </c>
      <c r="AX47" s="206">
        <v>0</v>
      </c>
      <c r="AY47" s="208">
        <v>22.701000000000001</v>
      </c>
      <c r="AZ47" s="206">
        <v>0</v>
      </c>
      <c r="BA47" s="206">
        <v>0</v>
      </c>
      <c r="BB47" s="208">
        <v>74.626000000000005</v>
      </c>
      <c r="BC47" s="206">
        <v>0</v>
      </c>
      <c r="BD47" s="206">
        <v>0</v>
      </c>
      <c r="BE47" s="208">
        <v>74.626000000000005</v>
      </c>
      <c r="BF47" s="206">
        <v>0</v>
      </c>
      <c r="BG47" s="206">
        <v>0</v>
      </c>
      <c r="BH47" s="208">
        <v>10.75</v>
      </c>
      <c r="BI47" s="206">
        <v>0</v>
      </c>
      <c r="BJ47" s="206">
        <v>0</v>
      </c>
      <c r="BK47" s="208">
        <v>10.75</v>
      </c>
      <c r="BL47" s="206">
        <v>0</v>
      </c>
      <c r="BM47" s="206">
        <v>0</v>
      </c>
      <c r="BN47" s="206">
        <v>0</v>
      </c>
      <c r="BO47" s="206">
        <v>0</v>
      </c>
      <c r="BP47" s="206">
        <v>0</v>
      </c>
      <c r="BQ47" s="206">
        <v>0</v>
      </c>
      <c r="BR47" s="206">
        <v>0</v>
      </c>
      <c r="BS47" s="206">
        <v>0</v>
      </c>
      <c r="BT47" s="206">
        <v>0</v>
      </c>
      <c r="BU47" s="206">
        <v>0</v>
      </c>
      <c r="BV47" s="206">
        <v>0</v>
      </c>
      <c r="BW47" s="206">
        <v>0</v>
      </c>
      <c r="BX47" s="206">
        <v>0</v>
      </c>
      <c r="BY47" s="206">
        <v>0</v>
      </c>
      <c r="BZ47" s="208">
        <v>487.17700000000008</v>
      </c>
      <c r="CA47" s="206">
        <v>0</v>
      </c>
      <c r="CB47" s="206">
        <v>0</v>
      </c>
      <c r="CC47" s="208">
        <v>608.0310000000004</v>
      </c>
      <c r="CD47" s="206">
        <v>0</v>
      </c>
      <c r="CE47" s="206">
        <v>0</v>
      </c>
      <c r="CF47" s="206">
        <v>0</v>
      </c>
      <c r="CG47" s="206">
        <v>0</v>
      </c>
      <c r="CH47" s="206">
        <v>0</v>
      </c>
      <c r="CI47" s="206">
        <v>0</v>
      </c>
      <c r="CJ47" s="206">
        <v>0</v>
      </c>
      <c r="CK47" s="206">
        <v>0</v>
      </c>
      <c r="CL47" s="206">
        <v>0</v>
      </c>
      <c r="CM47" s="206">
        <v>0</v>
      </c>
      <c r="CN47" s="206">
        <v>0</v>
      </c>
      <c r="CO47" s="206">
        <v>0</v>
      </c>
      <c r="CP47" s="206">
        <v>0</v>
      </c>
      <c r="CQ47" s="206">
        <v>0</v>
      </c>
      <c r="CR47" s="206">
        <v>0</v>
      </c>
      <c r="CS47" s="206">
        <v>0</v>
      </c>
      <c r="CT47" s="206">
        <v>0</v>
      </c>
      <c r="CU47" s="206">
        <v>0</v>
      </c>
      <c r="CV47" s="206">
        <v>0</v>
      </c>
      <c r="CW47" s="206">
        <v>0</v>
      </c>
      <c r="CX47" s="214">
        <v>597.50800000000004</v>
      </c>
      <c r="CY47" s="214">
        <v>721.83600000000013</v>
      </c>
      <c r="CZ47" s="215">
        <f t="shared" si="44"/>
        <v>0</v>
      </c>
      <c r="DA47" s="215">
        <f t="shared" si="45"/>
        <v>0.60500000000024556</v>
      </c>
      <c r="DB47" s="216">
        <f t="shared" si="33"/>
        <v>0</v>
      </c>
    </row>
    <row r="48" spans="1:106" ht="18.95" customHeight="1" x14ac:dyDescent="0.55000000000000004">
      <c r="A48" s="206" t="s">
        <v>109</v>
      </c>
      <c r="B48" s="207" t="s">
        <v>110</v>
      </c>
      <c r="C48" s="208">
        <v>512.78699999999992</v>
      </c>
      <c r="D48" s="209">
        <f t="shared" si="1"/>
        <v>3.8239999999999998</v>
      </c>
      <c r="E48" s="209">
        <f t="shared" si="2"/>
        <v>17.074000000000002</v>
      </c>
      <c r="F48" s="209">
        <f t="shared" si="3"/>
        <v>508.96299999999991</v>
      </c>
      <c r="G48" s="209">
        <f t="shared" si="4"/>
        <v>836.66899999999998</v>
      </c>
      <c r="H48" s="209">
        <f t="shared" si="67"/>
        <v>0</v>
      </c>
      <c r="I48" s="209">
        <f t="shared" si="68"/>
        <v>0</v>
      </c>
      <c r="J48" s="209">
        <f t="shared" si="77"/>
        <v>512.78699999999992</v>
      </c>
      <c r="K48" s="209">
        <f t="shared" si="77"/>
        <v>853.74299999999994</v>
      </c>
      <c r="L48" s="210">
        <f t="shared" si="60"/>
        <v>0</v>
      </c>
      <c r="M48" s="210">
        <f t="shared" si="61"/>
        <v>0</v>
      </c>
      <c r="N48" s="210">
        <f t="shared" si="73"/>
        <v>0</v>
      </c>
      <c r="O48" s="210">
        <f t="shared" si="74"/>
        <v>0</v>
      </c>
      <c r="P48" s="210">
        <f t="shared" si="75"/>
        <v>0</v>
      </c>
      <c r="Q48" s="210">
        <f t="shared" si="76"/>
        <v>0</v>
      </c>
      <c r="R48" s="210">
        <f>L48+N48+P48</f>
        <v>0</v>
      </c>
      <c r="S48" s="210">
        <f>M48+O48+Q48</f>
        <v>0</v>
      </c>
      <c r="T48" s="211">
        <f t="shared" si="69"/>
        <v>0</v>
      </c>
      <c r="U48" s="211">
        <f t="shared" si="70"/>
        <v>0</v>
      </c>
      <c r="V48" s="211">
        <f t="shared" si="42"/>
        <v>0</v>
      </c>
      <c r="W48" s="211">
        <f t="shared" si="43"/>
        <v>0</v>
      </c>
      <c r="X48" s="211">
        <f t="shared" si="71"/>
        <v>0</v>
      </c>
      <c r="Y48" s="211">
        <f t="shared" si="72"/>
        <v>0</v>
      </c>
      <c r="Z48" s="211">
        <f t="shared" si="21"/>
        <v>0</v>
      </c>
      <c r="AA48" s="211">
        <f t="shared" si="22"/>
        <v>0</v>
      </c>
      <c r="AB48" s="212">
        <f>D48+L48+T48</f>
        <v>3.8239999999999998</v>
      </c>
      <c r="AC48" s="212">
        <f>E48+M48+U48</f>
        <v>17.074000000000002</v>
      </c>
      <c r="AD48" s="212">
        <f t="shared" si="64"/>
        <v>508.96299999999991</v>
      </c>
      <c r="AE48" s="212">
        <f t="shared" si="65"/>
        <v>836.66899999999998</v>
      </c>
      <c r="AF48" s="212">
        <f t="shared" si="27"/>
        <v>0</v>
      </c>
      <c r="AG48" s="212">
        <f t="shared" si="28"/>
        <v>0</v>
      </c>
      <c r="AH48" s="212">
        <f t="shared" si="29"/>
        <v>512.78699999999992</v>
      </c>
      <c r="AI48" s="212">
        <f t="shared" si="30"/>
        <v>853.74299999999994</v>
      </c>
      <c r="AJ48" s="217">
        <v>3.8239999999999998</v>
      </c>
      <c r="AK48" s="206">
        <v>0</v>
      </c>
      <c r="AL48" s="206">
        <v>0</v>
      </c>
      <c r="AM48" s="208">
        <v>17.074000000000002</v>
      </c>
      <c r="AN48" s="206">
        <v>0</v>
      </c>
      <c r="AO48" s="206">
        <v>0</v>
      </c>
      <c r="AP48" s="206">
        <v>0</v>
      </c>
      <c r="AQ48" s="206">
        <v>0</v>
      </c>
      <c r="AR48" s="206">
        <v>0</v>
      </c>
      <c r="AS48" s="206">
        <v>0</v>
      </c>
      <c r="AT48" s="206">
        <v>0</v>
      </c>
      <c r="AU48" s="206">
        <v>0</v>
      </c>
      <c r="AV48" s="206">
        <v>0</v>
      </c>
      <c r="AW48" s="206">
        <v>0</v>
      </c>
      <c r="AX48" s="206">
        <v>0</v>
      </c>
      <c r="AY48" s="206">
        <v>0</v>
      </c>
      <c r="AZ48" s="206">
        <v>0</v>
      </c>
      <c r="BA48" s="206">
        <v>0</v>
      </c>
      <c r="BB48" s="206">
        <v>0</v>
      </c>
      <c r="BC48" s="206">
        <v>0</v>
      </c>
      <c r="BD48" s="206">
        <v>0</v>
      </c>
      <c r="BE48" s="206">
        <v>0</v>
      </c>
      <c r="BF48" s="206">
        <v>0</v>
      </c>
      <c r="BG48" s="206">
        <v>0</v>
      </c>
      <c r="BH48" s="206">
        <v>0</v>
      </c>
      <c r="BI48" s="206">
        <v>0</v>
      </c>
      <c r="BJ48" s="206">
        <v>0</v>
      </c>
      <c r="BK48" s="206">
        <v>0</v>
      </c>
      <c r="BL48" s="206">
        <v>0</v>
      </c>
      <c r="BM48" s="206">
        <v>0</v>
      </c>
      <c r="BN48" s="206">
        <v>0</v>
      </c>
      <c r="BO48" s="206">
        <v>0</v>
      </c>
      <c r="BP48" s="206">
        <v>0</v>
      </c>
      <c r="BQ48" s="206">
        <v>0</v>
      </c>
      <c r="BR48" s="206">
        <v>0</v>
      </c>
      <c r="BS48" s="206">
        <v>0</v>
      </c>
      <c r="BT48" s="206">
        <v>0</v>
      </c>
      <c r="BU48" s="206">
        <v>0</v>
      </c>
      <c r="BV48" s="206">
        <v>0</v>
      </c>
      <c r="BW48" s="206">
        <v>0</v>
      </c>
      <c r="BX48" s="206">
        <v>0</v>
      </c>
      <c r="BY48" s="206">
        <v>0</v>
      </c>
      <c r="BZ48" s="208">
        <v>430.6149999999999</v>
      </c>
      <c r="CA48" s="206">
        <v>0</v>
      </c>
      <c r="CB48" s="206">
        <v>0</v>
      </c>
      <c r="CC48" s="208">
        <v>599.577</v>
      </c>
      <c r="CD48" s="206">
        <v>0</v>
      </c>
      <c r="CE48" s="206">
        <v>0</v>
      </c>
      <c r="CF48" s="208">
        <v>78.348000000000013</v>
      </c>
      <c r="CG48" s="206">
        <v>0</v>
      </c>
      <c r="CH48" s="206">
        <v>0</v>
      </c>
      <c r="CI48" s="208">
        <v>237.09199999999996</v>
      </c>
      <c r="CJ48" s="206">
        <v>0</v>
      </c>
      <c r="CK48" s="206">
        <v>0</v>
      </c>
      <c r="CL48" s="206">
        <v>0</v>
      </c>
      <c r="CM48" s="206">
        <v>0</v>
      </c>
      <c r="CN48" s="206">
        <v>0</v>
      </c>
      <c r="CO48" s="206">
        <v>0</v>
      </c>
      <c r="CP48" s="206">
        <v>0</v>
      </c>
      <c r="CQ48" s="206">
        <v>0</v>
      </c>
      <c r="CR48" s="206">
        <v>0</v>
      </c>
      <c r="CS48" s="206">
        <v>0</v>
      </c>
      <c r="CT48" s="206">
        <v>0</v>
      </c>
      <c r="CU48" s="206">
        <v>0</v>
      </c>
      <c r="CV48" s="206">
        <v>0</v>
      </c>
      <c r="CW48" s="206">
        <v>0</v>
      </c>
      <c r="CX48" s="214">
        <v>512.78699999999992</v>
      </c>
      <c r="CY48" s="214">
        <v>852.22799999999995</v>
      </c>
      <c r="CZ48" s="215">
        <f t="shared" si="44"/>
        <v>0</v>
      </c>
      <c r="DA48" s="215">
        <f t="shared" si="45"/>
        <v>1.5149999999999864</v>
      </c>
      <c r="DB48" s="216">
        <f t="shared" si="33"/>
        <v>0</v>
      </c>
    </row>
    <row r="49" spans="1:106" ht="18.95" customHeight="1" x14ac:dyDescent="0.55000000000000004">
      <c r="A49" s="206" t="s">
        <v>111</v>
      </c>
      <c r="B49" s="207" t="s">
        <v>112</v>
      </c>
      <c r="C49" s="208">
        <v>591.56700000000035</v>
      </c>
      <c r="D49" s="209">
        <f t="shared" si="1"/>
        <v>15.457000000000001</v>
      </c>
      <c r="E49" s="209">
        <f t="shared" si="2"/>
        <v>36.545999999999999</v>
      </c>
      <c r="F49" s="209">
        <f t="shared" si="3"/>
        <v>471.37300000000005</v>
      </c>
      <c r="G49" s="209">
        <f t="shared" si="4"/>
        <v>588.625</v>
      </c>
      <c r="H49" s="209">
        <f t="shared" si="67"/>
        <v>0</v>
      </c>
      <c r="I49" s="209">
        <f t="shared" si="68"/>
        <v>0</v>
      </c>
      <c r="J49" s="209">
        <f t="shared" si="77"/>
        <v>486.83000000000004</v>
      </c>
      <c r="K49" s="209">
        <f t="shared" si="77"/>
        <v>625.17100000000005</v>
      </c>
      <c r="L49" s="210">
        <f t="shared" si="60"/>
        <v>1.42</v>
      </c>
      <c r="M49" s="210">
        <f t="shared" si="61"/>
        <v>2.42</v>
      </c>
      <c r="N49" s="210">
        <f t="shared" si="73"/>
        <v>103.31700000000001</v>
      </c>
      <c r="O49" s="210">
        <f t="shared" si="74"/>
        <v>107.64400000000001</v>
      </c>
      <c r="P49" s="210">
        <f t="shared" si="75"/>
        <v>0</v>
      </c>
      <c r="Q49" s="210">
        <f t="shared" si="76"/>
        <v>0</v>
      </c>
      <c r="R49" s="210">
        <f t="shared" ref="R49:S59" si="78">L49+N49+P49</f>
        <v>104.73700000000001</v>
      </c>
      <c r="S49" s="210">
        <f t="shared" si="78"/>
        <v>110.06400000000001</v>
      </c>
      <c r="T49" s="211">
        <f t="shared" si="69"/>
        <v>0</v>
      </c>
      <c r="U49" s="211">
        <f t="shared" si="70"/>
        <v>0</v>
      </c>
      <c r="V49" s="211">
        <f t="shared" si="42"/>
        <v>0</v>
      </c>
      <c r="W49" s="211">
        <f t="shared" si="43"/>
        <v>0</v>
      </c>
      <c r="X49" s="211">
        <f t="shared" si="71"/>
        <v>0</v>
      </c>
      <c r="Y49" s="211">
        <f t="shared" si="72"/>
        <v>0</v>
      </c>
      <c r="Z49" s="211">
        <f t="shared" si="21"/>
        <v>0</v>
      </c>
      <c r="AA49" s="211">
        <f t="shared" si="22"/>
        <v>0</v>
      </c>
      <c r="AB49" s="212">
        <f t="shared" ref="AB49:AB61" si="79">D49+L49+T49</f>
        <v>16.877000000000002</v>
      </c>
      <c r="AC49" s="212">
        <f t="shared" ref="AC49:AC61" si="80">E49+M49+U49</f>
        <v>38.966000000000001</v>
      </c>
      <c r="AD49" s="212">
        <f t="shared" si="64"/>
        <v>574.69000000000005</v>
      </c>
      <c r="AE49" s="212">
        <f t="shared" si="65"/>
        <v>696.26900000000001</v>
      </c>
      <c r="AF49" s="212">
        <f t="shared" si="27"/>
        <v>0</v>
      </c>
      <c r="AG49" s="212">
        <f t="shared" si="28"/>
        <v>0</v>
      </c>
      <c r="AH49" s="212">
        <f t="shared" si="29"/>
        <v>591.56700000000001</v>
      </c>
      <c r="AI49" s="212">
        <f t="shared" si="30"/>
        <v>735.23500000000001</v>
      </c>
      <c r="AJ49" s="217">
        <v>15.457000000000001</v>
      </c>
      <c r="AK49" s="208">
        <v>1.42</v>
      </c>
      <c r="AL49" s="206">
        <v>0</v>
      </c>
      <c r="AM49" s="208">
        <v>36.545999999999999</v>
      </c>
      <c r="AN49" s="208">
        <v>2.42</v>
      </c>
      <c r="AO49" s="206">
        <v>0</v>
      </c>
      <c r="AP49" s="206">
        <v>0</v>
      </c>
      <c r="AQ49" s="206">
        <v>0</v>
      </c>
      <c r="AR49" s="206">
        <v>0</v>
      </c>
      <c r="AS49" s="206">
        <v>0</v>
      </c>
      <c r="AT49" s="206">
        <v>0</v>
      </c>
      <c r="AU49" s="206">
        <v>0</v>
      </c>
      <c r="AV49" s="206">
        <v>0</v>
      </c>
      <c r="AW49" s="206">
        <v>0</v>
      </c>
      <c r="AX49" s="206">
        <v>0</v>
      </c>
      <c r="AY49" s="206">
        <v>0</v>
      </c>
      <c r="AZ49" s="206">
        <v>0</v>
      </c>
      <c r="BA49" s="206">
        <v>0</v>
      </c>
      <c r="BB49" s="208">
        <v>2.1379999999999999</v>
      </c>
      <c r="BC49" s="206">
        <v>0</v>
      </c>
      <c r="BD49" s="206">
        <v>0</v>
      </c>
      <c r="BE49" s="208">
        <v>2.1379999999999999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6">
        <v>0</v>
      </c>
      <c r="BN49" s="206">
        <v>0</v>
      </c>
      <c r="BO49" s="206">
        <v>0</v>
      </c>
      <c r="BP49" s="206">
        <v>0</v>
      </c>
      <c r="BQ49" s="206">
        <v>0</v>
      </c>
      <c r="BR49" s="206">
        <v>0</v>
      </c>
      <c r="BS49" s="206">
        <v>0</v>
      </c>
      <c r="BT49" s="206">
        <v>0</v>
      </c>
      <c r="BU49" s="206">
        <v>0</v>
      </c>
      <c r="BV49" s="206">
        <v>0</v>
      </c>
      <c r="BW49" s="206">
        <v>0</v>
      </c>
      <c r="BX49" s="206">
        <v>0</v>
      </c>
      <c r="BY49" s="206">
        <v>0</v>
      </c>
      <c r="BZ49" s="208">
        <v>469.23500000000007</v>
      </c>
      <c r="CA49" s="208">
        <v>103.31700000000001</v>
      </c>
      <c r="CB49" s="206">
        <v>0</v>
      </c>
      <c r="CC49" s="208">
        <v>586.48699999999997</v>
      </c>
      <c r="CD49" s="208">
        <v>107.64400000000001</v>
      </c>
      <c r="CE49" s="206">
        <v>0</v>
      </c>
      <c r="CF49" s="206">
        <v>0</v>
      </c>
      <c r="CG49" s="206">
        <v>0</v>
      </c>
      <c r="CH49" s="206">
        <v>0</v>
      </c>
      <c r="CI49" s="206">
        <v>0</v>
      </c>
      <c r="CJ49" s="206">
        <v>0</v>
      </c>
      <c r="CK49" s="206">
        <v>0</v>
      </c>
      <c r="CL49" s="206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0</v>
      </c>
      <c r="CR49" s="206">
        <v>0</v>
      </c>
      <c r="CS49" s="206">
        <v>0</v>
      </c>
      <c r="CT49" s="206">
        <v>0</v>
      </c>
      <c r="CU49" s="206">
        <v>0</v>
      </c>
      <c r="CV49" s="206">
        <v>0</v>
      </c>
      <c r="CW49" s="206">
        <v>0</v>
      </c>
      <c r="CX49" s="214">
        <v>591.56700000000023</v>
      </c>
      <c r="CY49" s="214">
        <v>732.7420000000003</v>
      </c>
      <c r="CZ49" s="215">
        <f t="shared" si="44"/>
        <v>0</v>
      </c>
      <c r="DA49" s="215">
        <f t="shared" si="45"/>
        <v>2.4929999999997108</v>
      </c>
      <c r="DB49" s="216">
        <f t="shared" si="33"/>
        <v>0</v>
      </c>
    </row>
    <row r="50" spans="1:106" ht="18.95" customHeight="1" x14ac:dyDescent="0.55000000000000004">
      <c r="A50" s="206" t="s">
        <v>113</v>
      </c>
      <c r="B50" s="207" t="s">
        <v>114</v>
      </c>
      <c r="C50" s="208">
        <v>572.57299999999998</v>
      </c>
      <c r="D50" s="209">
        <f t="shared" si="1"/>
        <v>197.46900000000005</v>
      </c>
      <c r="E50" s="209">
        <f>AM50</f>
        <v>493.21299999999985</v>
      </c>
      <c r="F50" s="209">
        <f t="shared" si="3"/>
        <v>375.10399999999987</v>
      </c>
      <c r="G50" s="209">
        <f t="shared" si="4"/>
        <v>424.07999999999987</v>
      </c>
      <c r="H50" s="209">
        <f t="shared" si="67"/>
        <v>0</v>
      </c>
      <c r="I50" s="209">
        <f t="shared" si="68"/>
        <v>0</v>
      </c>
      <c r="J50" s="209">
        <f t="shared" si="77"/>
        <v>572.57299999999987</v>
      </c>
      <c r="K50" s="209">
        <f t="shared" si="77"/>
        <v>917.29299999999967</v>
      </c>
      <c r="L50" s="210">
        <f>AK50</f>
        <v>0</v>
      </c>
      <c r="M50" s="210">
        <f>AN50</f>
        <v>0</v>
      </c>
      <c r="N50" s="210">
        <f>AQ50+AW50+BC50+BI50+BO50+BU50+CA50+CG50</f>
        <v>0</v>
      </c>
      <c r="O50" s="210">
        <f>AT50+AZ50+BF50+BL50+BR50+BX50+CD50+CJ50</f>
        <v>0</v>
      </c>
      <c r="P50" s="210">
        <f t="shared" si="75"/>
        <v>0</v>
      </c>
      <c r="Q50" s="210">
        <f t="shared" si="76"/>
        <v>0</v>
      </c>
      <c r="R50" s="210">
        <f t="shared" si="78"/>
        <v>0</v>
      </c>
      <c r="S50" s="210">
        <f t="shared" si="78"/>
        <v>0</v>
      </c>
      <c r="T50" s="211">
        <f t="shared" si="69"/>
        <v>0</v>
      </c>
      <c r="U50" s="211">
        <f t="shared" si="70"/>
        <v>0</v>
      </c>
      <c r="V50" s="211">
        <f t="shared" si="42"/>
        <v>0</v>
      </c>
      <c r="W50" s="211">
        <f t="shared" si="43"/>
        <v>0</v>
      </c>
      <c r="X50" s="211">
        <f t="shared" si="71"/>
        <v>0</v>
      </c>
      <c r="Y50" s="211">
        <f t="shared" si="72"/>
        <v>0</v>
      </c>
      <c r="Z50" s="211">
        <f t="shared" si="21"/>
        <v>0</v>
      </c>
      <c r="AA50" s="211">
        <f t="shared" si="22"/>
        <v>0</v>
      </c>
      <c r="AB50" s="212">
        <f t="shared" si="79"/>
        <v>197.46900000000005</v>
      </c>
      <c r="AC50" s="212">
        <f t="shared" si="80"/>
        <v>493.21299999999985</v>
      </c>
      <c r="AD50" s="212">
        <f t="shared" si="64"/>
        <v>375.10399999999987</v>
      </c>
      <c r="AE50" s="212">
        <f t="shared" si="65"/>
        <v>424.07999999999987</v>
      </c>
      <c r="AF50" s="212">
        <f t="shared" si="27"/>
        <v>0</v>
      </c>
      <c r="AG50" s="212">
        <f t="shared" si="28"/>
        <v>0</v>
      </c>
      <c r="AH50" s="212">
        <f t="shared" si="29"/>
        <v>572.57299999999987</v>
      </c>
      <c r="AI50" s="212">
        <f t="shared" si="30"/>
        <v>917.29299999999967</v>
      </c>
      <c r="AJ50" s="217">
        <v>197.46900000000005</v>
      </c>
      <c r="AK50" s="206">
        <v>0</v>
      </c>
      <c r="AL50" s="206">
        <v>0</v>
      </c>
      <c r="AM50" s="208">
        <v>493.21299999999985</v>
      </c>
      <c r="AN50" s="206">
        <v>0</v>
      </c>
      <c r="AO50" s="206">
        <v>0</v>
      </c>
      <c r="AP50" s="206">
        <v>0</v>
      </c>
      <c r="AQ50" s="206">
        <v>0</v>
      </c>
      <c r="AR50" s="206">
        <v>0</v>
      </c>
      <c r="AS50" s="206">
        <v>0</v>
      </c>
      <c r="AT50" s="206">
        <v>0</v>
      </c>
      <c r="AU50" s="206">
        <v>0</v>
      </c>
      <c r="AV50" s="206">
        <v>0</v>
      </c>
      <c r="AW50" s="206">
        <v>0</v>
      </c>
      <c r="AX50" s="206">
        <v>0</v>
      </c>
      <c r="AY50" s="206">
        <v>0</v>
      </c>
      <c r="AZ50" s="206">
        <v>0</v>
      </c>
      <c r="BA50" s="206">
        <v>0</v>
      </c>
      <c r="BB50" s="206">
        <v>0</v>
      </c>
      <c r="BC50" s="206">
        <v>0</v>
      </c>
      <c r="BD50" s="206">
        <v>0</v>
      </c>
      <c r="BE50" s="206">
        <v>0</v>
      </c>
      <c r="BF50" s="206">
        <v>0</v>
      </c>
      <c r="BG50" s="206">
        <v>0</v>
      </c>
      <c r="BH50" s="206">
        <v>0</v>
      </c>
      <c r="BI50" s="206">
        <v>0</v>
      </c>
      <c r="BJ50" s="206">
        <v>0</v>
      </c>
      <c r="BK50" s="206">
        <v>0</v>
      </c>
      <c r="BL50" s="206">
        <v>0</v>
      </c>
      <c r="BM50" s="206">
        <v>0</v>
      </c>
      <c r="BN50" s="206">
        <v>0</v>
      </c>
      <c r="BO50" s="206">
        <v>0</v>
      </c>
      <c r="BP50" s="206">
        <v>0</v>
      </c>
      <c r="BQ50" s="206">
        <v>0</v>
      </c>
      <c r="BR50" s="206">
        <v>0</v>
      </c>
      <c r="BS50" s="206">
        <v>0</v>
      </c>
      <c r="BT50" s="206">
        <v>0</v>
      </c>
      <c r="BU50" s="206">
        <v>0</v>
      </c>
      <c r="BV50" s="206">
        <v>0</v>
      </c>
      <c r="BW50" s="206">
        <v>0</v>
      </c>
      <c r="BX50" s="206">
        <v>0</v>
      </c>
      <c r="BY50" s="206">
        <v>0</v>
      </c>
      <c r="BZ50" s="208">
        <v>375.10399999999987</v>
      </c>
      <c r="CA50" s="206">
        <v>0</v>
      </c>
      <c r="CB50" s="206">
        <v>0</v>
      </c>
      <c r="CC50" s="208">
        <v>424.07999999999987</v>
      </c>
      <c r="CD50" s="206">
        <v>0</v>
      </c>
      <c r="CE50" s="206">
        <v>0</v>
      </c>
      <c r="CF50" s="206">
        <v>0</v>
      </c>
      <c r="CG50" s="206">
        <v>0</v>
      </c>
      <c r="CH50" s="206">
        <v>0</v>
      </c>
      <c r="CI50" s="206">
        <v>0</v>
      </c>
      <c r="CJ50" s="206">
        <v>0</v>
      </c>
      <c r="CK50" s="206">
        <v>0</v>
      </c>
      <c r="CL50" s="206">
        <v>0</v>
      </c>
      <c r="CM50" s="206">
        <v>0</v>
      </c>
      <c r="CN50" s="206">
        <v>0</v>
      </c>
      <c r="CO50" s="206">
        <v>0</v>
      </c>
      <c r="CP50" s="206">
        <v>0</v>
      </c>
      <c r="CQ50" s="206">
        <v>0</v>
      </c>
      <c r="CR50" s="206">
        <v>0</v>
      </c>
      <c r="CS50" s="206">
        <v>0</v>
      </c>
      <c r="CT50" s="206">
        <v>0</v>
      </c>
      <c r="CU50" s="206">
        <v>0</v>
      </c>
      <c r="CV50" s="206">
        <v>0</v>
      </c>
      <c r="CW50" s="206">
        <v>0</v>
      </c>
      <c r="CX50" s="214">
        <v>572.57299999999998</v>
      </c>
      <c r="CY50" s="214">
        <v>917.89600000000007</v>
      </c>
      <c r="CZ50" s="215">
        <f t="shared" si="44"/>
        <v>0</v>
      </c>
      <c r="DA50" s="215">
        <f t="shared" si="45"/>
        <v>-0.60300000000040654</v>
      </c>
      <c r="DB50" s="216">
        <f>C50-AH50</f>
        <v>0</v>
      </c>
    </row>
    <row r="51" spans="1:106" ht="18.95" customHeight="1" x14ac:dyDescent="0.55000000000000004">
      <c r="A51" s="206" t="s">
        <v>115</v>
      </c>
      <c r="B51" s="207" t="s">
        <v>116</v>
      </c>
      <c r="C51" s="208">
        <v>851.71300000000042</v>
      </c>
      <c r="D51" s="209">
        <f t="shared" si="1"/>
        <v>12.540000000000001</v>
      </c>
      <c r="E51" s="209">
        <f t="shared" si="2"/>
        <v>30.011000000000003</v>
      </c>
      <c r="F51" s="209">
        <f t="shared" si="3"/>
        <v>827.62300000000005</v>
      </c>
      <c r="G51" s="209">
        <f t="shared" si="4"/>
        <v>973.70600000000013</v>
      </c>
      <c r="H51" s="209">
        <f t="shared" si="67"/>
        <v>0</v>
      </c>
      <c r="I51" s="209">
        <f t="shared" si="68"/>
        <v>0</v>
      </c>
      <c r="J51" s="209">
        <f t="shared" si="77"/>
        <v>840.16300000000001</v>
      </c>
      <c r="K51" s="209">
        <f t="shared" si="77"/>
        <v>1003.7170000000001</v>
      </c>
      <c r="L51" s="210">
        <f t="shared" ref="L51:L64" si="81">AK51</f>
        <v>0</v>
      </c>
      <c r="M51" s="210">
        <f t="shared" ref="M51:M64" si="82">AN51</f>
        <v>0</v>
      </c>
      <c r="N51" s="210">
        <f t="shared" ref="N51:N56" si="83">AQ51+AW51+BC51+BI51+BO51+BU51+CA51+CG51</f>
        <v>11.55</v>
      </c>
      <c r="O51" s="210">
        <f t="shared" ref="O51:O56" si="84">AT51+AZ51+BF51+BL51+BR51+BX51+CD51+CJ51</f>
        <v>13.636000000000001</v>
      </c>
      <c r="P51" s="210">
        <f t="shared" si="75"/>
        <v>0</v>
      </c>
      <c r="Q51" s="210">
        <f t="shared" si="76"/>
        <v>0</v>
      </c>
      <c r="R51" s="210">
        <f t="shared" si="78"/>
        <v>11.55</v>
      </c>
      <c r="S51" s="210">
        <f t="shared" si="78"/>
        <v>13.636000000000001</v>
      </c>
      <c r="T51" s="211">
        <f t="shared" si="69"/>
        <v>0</v>
      </c>
      <c r="U51" s="211">
        <f t="shared" si="70"/>
        <v>0</v>
      </c>
      <c r="V51" s="211">
        <f t="shared" si="42"/>
        <v>0</v>
      </c>
      <c r="W51" s="211">
        <f t="shared" si="43"/>
        <v>0</v>
      </c>
      <c r="X51" s="211">
        <f t="shared" si="71"/>
        <v>0</v>
      </c>
      <c r="Y51" s="211">
        <f t="shared" si="72"/>
        <v>0</v>
      </c>
      <c r="Z51" s="211">
        <f t="shared" si="21"/>
        <v>0</v>
      </c>
      <c r="AA51" s="211">
        <f t="shared" si="22"/>
        <v>0</v>
      </c>
      <c r="AB51" s="212">
        <f t="shared" si="79"/>
        <v>12.540000000000001</v>
      </c>
      <c r="AC51" s="212">
        <f t="shared" si="80"/>
        <v>30.011000000000003</v>
      </c>
      <c r="AD51" s="212">
        <f t="shared" si="64"/>
        <v>839.173</v>
      </c>
      <c r="AE51" s="212">
        <f t="shared" si="65"/>
        <v>987.3420000000001</v>
      </c>
      <c r="AF51" s="212">
        <f t="shared" si="27"/>
        <v>0</v>
      </c>
      <c r="AG51" s="212">
        <f t="shared" si="28"/>
        <v>0</v>
      </c>
      <c r="AH51" s="212">
        <f t="shared" si="29"/>
        <v>851.71299999999997</v>
      </c>
      <c r="AI51" s="212">
        <f t="shared" si="30"/>
        <v>1017.3530000000001</v>
      </c>
      <c r="AJ51" s="217">
        <v>12.540000000000001</v>
      </c>
      <c r="AK51" s="206">
        <v>0</v>
      </c>
      <c r="AL51" s="206">
        <v>0</v>
      </c>
      <c r="AM51" s="208">
        <v>30.011000000000003</v>
      </c>
      <c r="AN51" s="206">
        <v>0</v>
      </c>
      <c r="AO51" s="206">
        <v>0</v>
      </c>
      <c r="AP51" s="206">
        <v>0</v>
      </c>
      <c r="AQ51" s="206">
        <v>0</v>
      </c>
      <c r="AR51" s="206">
        <v>0</v>
      </c>
      <c r="AS51" s="206">
        <v>0</v>
      </c>
      <c r="AT51" s="206">
        <v>0</v>
      </c>
      <c r="AU51" s="206">
        <v>0</v>
      </c>
      <c r="AV51" s="208">
        <v>212.559</v>
      </c>
      <c r="AW51" s="206">
        <v>0</v>
      </c>
      <c r="AX51" s="206">
        <v>0</v>
      </c>
      <c r="AY51" s="208">
        <v>217.95000000000002</v>
      </c>
      <c r="AZ51" s="206">
        <v>0</v>
      </c>
      <c r="BA51" s="206">
        <v>0</v>
      </c>
      <c r="BB51" s="208">
        <v>38.373000000000012</v>
      </c>
      <c r="BC51" s="206">
        <v>0</v>
      </c>
      <c r="BD51" s="206">
        <v>0</v>
      </c>
      <c r="BE51" s="208">
        <v>38.373000000000012</v>
      </c>
      <c r="BF51" s="206">
        <v>0</v>
      </c>
      <c r="BG51" s="206">
        <v>0</v>
      </c>
      <c r="BH51" s="206">
        <v>0</v>
      </c>
      <c r="BI51" s="206">
        <v>0</v>
      </c>
      <c r="BJ51" s="206">
        <v>0</v>
      </c>
      <c r="BK51" s="206">
        <v>0</v>
      </c>
      <c r="BL51" s="206">
        <v>0</v>
      </c>
      <c r="BM51" s="206">
        <v>0</v>
      </c>
      <c r="BN51" s="206">
        <v>0</v>
      </c>
      <c r="BO51" s="206">
        <v>0</v>
      </c>
      <c r="BP51" s="206">
        <v>0</v>
      </c>
      <c r="BQ51" s="206">
        <v>0</v>
      </c>
      <c r="BR51" s="206">
        <v>0</v>
      </c>
      <c r="BS51" s="206">
        <v>0</v>
      </c>
      <c r="BT51" s="206">
        <v>0</v>
      </c>
      <c r="BU51" s="206">
        <v>0</v>
      </c>
      <c r="BV51" s="206">
        <v>0</v>
      </c>
      <c r="BW51" s="206">
        <v>0</v>
      </c>
      <c r="BX51" s="206">
        <v>0</v>
      </c>
      <c r="BY51" s="206">
        <v>0</v>
      </c>
      <c r="BZ51" s="208">
        <v>574.32100000000003</v>
      </c>
      <c r="CA51" s="208">
        <v>11.55</v>
      </c>
      <c r="CB51" s="206">
        <v>0</v>
      </c>
      <c r="CC51" s="208">
        <v>709.46800000000007</v>
      </c>
      <c r="CD51" s="208">
        <v>13.636000000000001</v>
      </c>
      <c r="CE51" s="206">
        <v>0</v>
      </c>
      <c r="CF51" s="208">
        <v>2.3699999999999997</v>
      </c>
      <c r="CG51" s="206">
        <v>0</v>
      </c>
      <c r="CH51" s="206">
        <v>0</v>
      </c>
      <c r="CI51" s="208">
        <v>7.915</v>
      </c>
      <c r="CJ51" s="206">
        <v>0</v>
      </c>
      <c r="CK51" s="206">
        <v>0</v>
      </c>
      <c r="CL51" s="206">
        <v>0</v>
      </c>
      <c r="CM51" s="206">
        <v>0</v>
      </c>
      <c r="CN51" s="206">
        <v>0</v>
      </c>
      <c r="CO51" s="206">
        <v>0</v>
      </c>
      <c r="CP51" s="206">
        <v>0</v>
      </c>
      <c r="CQ51" s="206">
        <v>0</v>
      </c>
      <c r="CR51" s="206">
        <v>0</v>
      </c>
      <c r="CS51" s="206">
        <v>0</v>
      </c>
      <c r="CT51" s="206">
        <v>0</v>
      </c>
      <c r="CU51" s="206">
        <v>0</v>
      </c>
      <c r="CV51" s="206">
        <v>0</v>
      </c>
      <c r="CW51" s="206">
        <v>0</v>
      </c>
      <c r="CX51" s="214">
        <v>871.12299999999982</v>
      </c>
      <c r="CY51" s="214">
        <v>1055.4849999999999</v>
      </c>
      <c r="CZ51" s="215">
        <f t="shared" si="44"/>
        <v>-19.409999999999854</v>
      </c>
      <c r="DA51" s="215">
        <f t="shared" si="45"/>
        <v>-38.131999999999834</v>
      </c>
      <c r="DB51" s="216">
        <f t="shared" si="33"/>
        <v>0</v>
      </c>
    </row>
    <row r="52" spans="1:106" ht="18.95" customHeight="1" x14ac:dyDescent="0.55000000000000004">
      <c r="A52" s="206" t="s">
        <v>117</v>
      </c>
      <c r="B52" s="207" t="s">
        <v>118</v>
      </c>
      <c r="C52" s="208">
        <v>771.54300000000035</v>
      </c>
      <c r="D52" s="209">
        <f t="shared" si="1"/>
        <v>99.170999999999978</v>
      </c>
      <c r="E52" s="209">
        <f t="shared" si="2"/>
        <v>232.221</v>
      </c>
      <c r="F52" s="209">
        <f t="shared" si="3"/>
        <v>672.37200000000007</v>
      </c>
      <c r="G52" s="209">
        <f t="shared" si="4"/>
        <v>798.51000000000033</v>
      </c>
      <c r="H52" s="209">
        <f t="shared" si="67"/>
        <v>0</v>
      </c>
      <c r="I52" s="209">
        <f t="shared" si="68"/>
        <v>0</v>
      </c>
      <c r="J52" s="209">
        <f t="shared" si="77"/>
        <v>771.54300000000001</v>
      </c>
      <c r="K52" s="209">
        <f t="shared" si="77"/>
        <v>1030.7310000000002</v>
      </c>
      <c r="L52" s="210">
        <f t="shared" si="81"/>
        <v>0</v>
      </c>
      <c r="M52" s="210">
        <f t="shared" si="82"/>
        <v>0</v>
      </c>
      <c r="N52" s="210">
        <f t="shared" si="83"/>
        <v>0</v>
      </c>
      <c r="O52" s="210">
        <f t="shared" si="84"/>
        <v>0</v>
      </c>
      <c r="P52" s="210">
        <f t="shared" si="75"/>
        <v>0</v>
      </c>
      <c r="Q52" s="210">
        <f t="shared" si="76"/>
        <v>0</v>
      </c>
      <c r="R52" s="210">
        <f t="shared" si="78"/>
        <v>0</v>
      </c>
      <c r="S52" s="210">
        <f t="shared" si="78"/>
        <v>0</v>
      </c>
      <c r="T52" s="211">
        <f t="shared" si="69"/>
        <v>0</v>
      </c>
      <c r="U52" s="211">
        <f t="shared" si="70"/>
        <v>0</v>
      </c>
      <c r="V52" s="211">
        <f t="shared" si="42"/>
        <v>0</v>
      </c>
      <c r="W52" s="211">
        <f t="shared" si="43"/>
        <v>0</v>
      </c>
      <c r="X52" s="211">
        <f t="shared" si="71"/>
        <v>0</v>
      </c>
      <c r="Y52" s="211">
        <f t="shared" si="72"/>
        <v>0</v>
      </c>
      <c r="Z52" s="211">
        <f t="shared" si="21"/>
        <v>0</v>
      </c>
      <c r="AA52" s="211">
        <f t="shared" si="22"/>
        <v>0</v>
      </c>
      <c r="AB52" s="212">
        <f t="shared" si="79"/>
        <v>99.170999999999978</v>
      </c>
      <c r="AC52" s="212">
        <f t="shared" si="80"/>
        <v>232.221</v>
      </c>
      <c r="AD52" s="212">
        <f t="shared" si="64"/>
        <v>672.37200000000007</v>
      </c>
      <c r="AE52" s="212">
        <f t="shared" si="65"/>
        <v>798.51000000000033</v>
      </c>
      <c r="AF52" s="212">
        <f t="shared" si="27"/>
        <v>0</v>
      </c>
      <c r="AG52" s="212">
        <f t="shared" si="28"/>
        <v>0</v>
      </c>
      <c r="AH52" s="212">
        <f t="shared" si="29"/>
        <v>771.54300000000001</v>
      </c>
      <c r="AI52" s="212">
        <f t="shared" si="30"/>
        <v>1030.7310000000002</v>
      </c>
      <c r="AJ52" s="217">
        <v>99.170999999999978</v>
      </c>
      <c r="AK52" s="206">
        <v>0</v>
      </c>
      <c r="AL52" s="206">
        <v>0</v>
      </c>
      <c r="AM52" s="208">
        <v>232.221</v>
      </c>
      <c r="AN52" s="206">
        <v>0</v>
      </c>
      <c r="AO52" s="206">
        <v>0</v>
      </c>
      <c r="AP52" s="206">
        <v>0</v>
      </c>
      <c r="AQ52" s="206">
        <v>0</v>
      </c>
      <c r="AR52" s="206">
        <v>0</v>
      </c>
      <c r="AS52" s="206">
        <v>0</v>
      </c>
      <c r="AT52" s="206">
        <v>0</v>
      </c>
      <c r="AU52" s="206">
        <v>0</v>
      </c>
      <c r="AV52" s="206">
        <v>0</v>
      </c>
      <c r="AW52" s="206">
        <v>0</v>
      </c>
      <c r="AX52" s="206">
        <v>0</v>
      </c>
      <c r="AY52" s="206">
        <v>0</v>
      </c>
      <c r="AZ52" s="206">
        <v>0</v>
      </c>
      <c r="BA52" s="206">
        <v>0</v>
      </c>
      <c r="BB52" s="206">
        <v>0</v>
      </c>
      <c r="BC52" s="206">
        <v>0</v>
      </c>
      <c r="BD52" s="206">
        <v>0</v>
      </c>
      <c r="BE52" s="206">
        <v>0</v>
      </c>
      <c r="BF52" s="206">
        <v>0</v>
      </c>
      <c r="BG52" s="206">
        <v>0</v>
      </c>
      <c r="BH52" s="206">
        <v>0</v>
      </c>
      <c r="BI52" s="206">
        <v>0</v>
      </c>
      <c r="BJ52" s="206">
        <v>0</v>
      </c>
      <c r="BK52" s="206">
        <v>0</v>
      </c>
      <c r="BL52" s="206">
        <v>0</v>
      </c>
      <c r="BM52" s="206">
        <v>0</v>
      </c>
      <c r="BN52" s="206">
        <v>0</v>
      </c>
      <c r="BO52" s="206">
        <v>0</v>
      </c>
      <c r="BP52" s="206">
        <v>0</v>
      </c>
      <c r="BQ52" s="206">
        <v>0</v>
      </c>
      <c r="BR52" s="206">
        <v>0</v>
      </c>
      <c r="BS52" s="206">
        <v>0</v>
      </c>
      <c r="BT52" s="206">
        <v>0</v>
      </c>
      <c r="BU52" s="206">
        <v>0</v>
      </c>
      <c r="BV52" s="206">
        <v>0</v>
      </c>
      <c r="BW52" s="206">
        <v>0</v>
      </c>
      <c r="BX52" s="206">
        <v>0</v>
      </c>
      <c r="BY52" s="206">
        <v>0</v>
      </c>
      <c r="BZ52" s="208">
        <v>672.37200000000007</v>
      </c>
      <c r="CA52" s="206">
        <v>0</v>
      </c>
      <c r="CB52" s="206">
        <v>0</v>
      </c>
      <c r="CC52" s="208">
        <v>798.51000000000033</v>
      </c>
      <c r="CD52" s="206">
        <v>0</v>
      </c>
      <c r="CE52" s="206">
        <v>0</v>
      </c>
      <c r="CF52" s="206">
        <v>0</v>
      </c>
      <c r="CG52" s="206">
        <v>0</v>
      </c>
      <c r="CH52" s="206">
        <v>0</v>
      </c>
      <c r="CI52" s="206">
        <v>0</v>
      </c>
      <c r="CJ52" s="206">
        <v>0</v>
      </c>
      <c r="CK52" s="206">
        <v>0</v>
      </c>
      <c r="CL52" s="206">
        <v>0</v>
      </c>
      <c r="CM52" s="206">
        <v>0</v>
      </c>
      <c r="CN52" s="206">
        <v>0</v>
      </c>
      <c r="CO52" s="206">
        <v>0</v>
      </c>
      <c r="CP52" s="206">
        <v>0</v>
      </c>
      <c r="CQ52" s="206">
        <v>0</v>
      </c>
      <c r="CR52" s="206">
        <v>0</v>
      </c>
      <c r="CS52" s="206">
        <v>0</v>
      </c>
      <c r="CT52" s="206">
        <v>0</v>
      </c>
      <c r="CU52" s="206">
        <v>0</v>
      </c>
      <c r="CV52" s="206">
        <v>0</v>
      </c>
      <c r="CW52" s="206">
        <v>0</v>
      </c>
      <c r="CX52" s="214">
        <v>771.54300000000012</v>
      </c>
      <c r="CY52" s="214">
        <v>1031.9549999999999</v>
      </c>
      <c r="CZ52" s="215">
        <f t="shared" si="44"/>
        <v>0</v>
      </c>
      <c r="DA52" s="215">
        <f t="shared" si="45"/>
        <v>-1.2239999999997053</v>
      </c>
      <c r="DB52" s="216">
        <f t="shared" si="33"/>
        <v>0</v>
      </c>
    </row>
    <row r="53" spans="1:106" ht="18.95" customHeight="1" x14ac:dyDescent="0.55000000000000004">
      <c r="A53" s="206" t="s">
        <v>119</v>
      </c>
      <c r="B53" s="207" t="s">
        <v>120</v>
      </c>
      <c r="C53" s="208">
        <v>328.63599999999997</v>
      </c>
      <c r="D53" s="209">
        <f>AJ53</f>
        <v>61.016999999999996</v>
      </c>
      <c r="E53" s="209">
        <f t="shared" si="2"/>
        <v>140.21500000000003</v>
      </c>
      <c r="F53" s="209">
        <f t="shared" si="3"/>
        <v>267.61899999999997</v>
      </c>
      <c r="G53" s="209">
        <f t="shared" si="4"/>
        <v>526.03699999999969</v>
      </c>
      <c r="H53" s="209">
        <f>CL53</f>
        <v>0</v>
      </c>
      <c r="I53" s="209">
        <f>CO53</f>
        <v>0</v>
      </c>
      <c r="J53" s="209">
        <f t="shared" si="77"/>
        <v>328.63599999999997</v>
      </c>
      <c r="K53" s="209">
        <f t="shared" si="77"/>
        <v>666.25199999999973</v>
      </c>
      <c r="L53" s="210">
        <f t="shared" si="81"/>
        <v>0</v>
      </c>
      <c r="M53" s="210">
        <f t="shared" si="82"/>
        <v>0</v>
      </c>
      <c r="N53" s="210">
        <f t="shared" si="83"/>
        <v>0</v>
      </c>
      <c r="O53" s="210">
        <f t="shared" si="84"/>
        <v>0</v>
      </c>
      <c r="P53" s="210">
        <f>CM53</f>
        <v>0</v>
      </c>
      <c r="Q53" s="210">
        <f>CP53</f>
        <v>0</v>
      </c>
      <c r="R53" s="210">
        <f t="shared" si="78"/>
        <v>0</v>
      </c>
      <c r="S53" s="210">
        <f t="shared" si="78"/>
        <v>0</v>
      </c>
      <c r="T53" s="211">
        <f t="shared" si="69"/>
        <v>0</v>
      </c>
      <c r="U53" s="211">
        <f t="shared" si="70"/>
        <v>0</v>
      </c>
      <c r="V53" s="211">
        <f t="shared" si="42"/>
        <v>0</v>
      </c>
      <c r="W53" s="211">
        <f t="shared" si="43"/>
        <v>0</v>
      </c>
      <c r="X53" s="211">
        <f t="shared" si="71"/>
        <v>0</v>
      </c>
      <c r="Y53" s="211">
        <f t="shared" si="72"/>
        <v>0</v>
      </c>
      <c r="Z53" s="211">
        <f t="shared" si="21"/>
        <v>0</v>
      </c>
      <c r="AA53" s="211">
        <f t="shared" si="22"/>
        <v>0</v>
      </c>
      <c r="AB53" s="212">
        <f t="shared" si="79"/>
        <v>61.016999999999996</v>
      </c>
      <c r="AC53" s="212">
        <f t="shared" si="80"/>
        <v>140.21500000000003</v>
      </c>
      <c r="AD53" s="212">
        <f t="shared" si="64"/>
        <v>267.61899999999997</v>
      </c>
      <c r="AE53" s="212">
        <f t="shared" si="65"/>
        <v>526.03699999999969</v>
      </c>
      <c r="AF53" s="212">
        <f t="shared" si="27"/>
        <v>0</v>
      </c>
      <c r="AG53" s="212">
        <f t="shared" si="28"/>
        <v>0</v>
      </c>
      <c r="AH53" s="212">
        <f t="shared" si="29"/>
        <v>328.63599999999997</v>
      </c>
      <c r="AI53" s="212">
        <f t="shared" si="30"/>
        <v>666.25199999999973</v>
      </c>
      <c r="AJ53" s="217">
        <v>61.016999999999996</v>
      </c>
      <c r="AK53" s="206">
        <v>0</v>
      </c>
      <c r="AL53" s="206">
        <v>0</v>
      </c>
      <c r="AM53" s="208">
        <v>140.21500000000003</v>
      </c>
      <c r="AN53" s="206">
        <v>0</v>
      </c>
      <c r="AO53" s="206">
        <v>0</v>
      </c>
      <c r="AP53" s="206">
        <v>0</v>
      </c>
      <c r="AQ53" s="206">
        <v>0</v>
      </c>
      <c r="AR53" s="206">
        <v>0</v>
      </c>
      <c r="AS53" s="206">
        <v>0</v>
      </c>
      <c r="AT53" s="206">
        <v>0</v>
      </c>
      <c r="AU53" s="206">
        <v>0</v>
      </c>
      <c r="AV53" s="206">
        <v>0</v>
      </c>
      <c r="AW53" s="206">
        <v>0</v>
      </c>
      <c r="AX53" s="206">
        <v>0</v>
      </c>
      <c r="AY53" s="206">
        <v>0</v>
      </c>
      <c r="AZ53" s="206">
        <v>0</v>
      </c>
      <c r="BA53" s="206">
        <v>0</v>
      </c>
      <c r="BB53" s="206">
        <v>0</v>
      </c>
      <c r="BC53" s="206">
        <v>0</v>
      </c>
      <c r="BD53" s="206">
        <v>0</v>
      </c>
      <c r="BE53" s="206">
        <v>0</v>
      </c>
      <c r="BF53" s="206">
        <v>0</v>
      </c>
      <c r="BG53" s="206">
        <v>0</v>
      </c>
      <c r="BH53" s="206">
        <v>0</v>
      </c>
      <c r="BI53" s="206">
        <v>0</v>
      </c>
      <c r="BJ53" s="206">
        <v>0</v>
      </c>
      <c r="BK53" s="206">
        <v>0</v>
      </c>
      <c r="BL53" s="206">
        <v>0</v>
      </c>
      <c r="BM53" s="206">
        <v>0</v>
      </c>
      <c r="BN53" s="206">
        <v>0</v>
      </c>
      <c r="BO53" s="206">
        <v>0</v>
      </c>
      <c r="BP53" s="206">
        <v>0</v>
      </c>
      <c r="BQ53" s="206">
        <v>0</v>
      </c>
      <c r="BR53" s="206">
        <v>0</v>
      </c>
      <c r="BS53" s="206">
        <v>0</v>
      </c>
      <c r="BT53" s="206">
        <v>0</v>
      </c>
      <c r="BU53" s="206">
        <v>0</v>
      </c>
      <c r="BV53" s="206">
        <v>0</v>
      </c>
      <c r="BW53" s="206">
        <v>0</v>
      </c>
      <c r="BX53" s="206">
        <v>0</v>
      </c>
      <c r="BY53" s="206">
        <v>0</v>
      </c>
      <c r="BZ53" s="208">
        <v>267.61899999999997</v>
      </c>
      <c r="CA53" s="206">
        <v>0</v>
      </c>
      <c r="CB53" s="206">
        <v>0</v>
      </c>
      <c r="CC53" s="208">
        <v>526.03699999999969</v>
      </c>
      <c r="CD53" s="206">
        <v>0</v>
      </c>
      <c r="CE53" s="206">
        <v>0</v>
      </c>
      <c r="CF53" s="206">
        <v>0</v>
      </c>
      <c r="CG53" s="206">
        <v>0</v>
      </c>
      <c r="CH53" s="206">
        <v>0</v>
      </c>
      <c r="CI53" s="206">
        <v>0</v>
      </c>
      <c r="CJ53" s="206">
        <v>0</v>
      </c>
      <c r="CK53" s="206">
        <v>0</v>
      </c>
      <c r="CL53" s="206">
        <v>0</v>
      </c>
      <c r="CM53" s="206">
        <v>0</v>
      </c>
      <c r="CN53" s="206">
        <v>0</v>
      </c>
      <c r="CO53" s="206">
        <v>0</v>
      </c>
      <c r="CP53" s="206">
        <v>0</v>
      </c>
      <c r="CQ53" s="206">
        <v>0</v>
      </c>
      <c r="CR53" s="206">
        <v>0</v>
      </c>
      <c r="CS53" s="206">
        <v>0</v>
      </c>
      <c r="CT53" s="206">
        <v>0</v>
      </c>
      <c r="CU53" s="206">
        <v>0</v>
      </c>
      <c r="CV53" s="206">
        <v>0</v>
      </c>
      <c r="CW53" s="206">
        <v>0</v>
      </c>
      <c r="CX53" s="214">
        <v>332.04199999999997</v>
      </c>
      <c r="CY53" s="214">
        <v>661.1629999999999</v>
      </c>
      <c r="CZ53" s="215">
        <f t="shared" si="44"/>
        <v>-3.4060000000000059</v>
      </c>
      <c r="DA53" s="215">
        <f t="shared" si="45"/>
        <v>5.0889999999998281</v>
      </c>
      <c r="DB53" s="216">
        <f>C53-AH53</f>
        <v>0</v>
      </c>
    </row>
    <row r="54" spans="1:106" ht="18.95" customHeight="1" x14ac:dyDescent="0.55000000000000004">
      <c r="A54" s="206" t="s">
        <v>121</v>
      </c>
      <c r="B54" s="207" t="s">
        <v>122</v>
      </c>
      <c r="C54" s="208">
        <v>439.57300000000009</v>
      </c>
      <c r="D54" s="209">
        <f t="shared" si="1"/>
        <v>0</v>
      </c>
      <c r="E54" s="209">
        <f t="shared" si="2"/>
        <v>0</v>
      </c>
      <c r="F54" s="209">
        <f t="shared" si="3"/>
        <v>417.5990000000001</v>
      </c>
      <c r="G54" s="209">
        <f t="shared" si="4"/>
        <v>500.74099999999987</v>
      </c>
      <c r="H54" s="209">
        <f t="shared" ref="H54:H65" si="85">CL54</f>
        <v>0</v>
      </c>
      <c r="I54" s="209">
        <f t="shared" ref="I54:I65" si="86">CO54</f>
        <v>0</v>
      </c>
      <c r="J54" s="209">
        <f t="shared" si="77"/>
        <v>417.5990000000001</v>
      </c>
      <c r="K54" s="209">
        <f t="shared" si="77"/>
        <v>500.74099999999987</v>
      </c>
      <c r="L54" s="210">
        <f t="shared" si="81"/>
        <v>0</v>
      </c>
      <c r="M54" s="210">
        <f t="shared" si="82"/>
        <v>0</v>
      </c>
      <c r="N54" s="210">
        <f t="shared" si="83"/>
        <v>21.973999999999997</v>
      </c>
      <c r="O54" s="210">
        <f t="shared" si="84"/>
        <v>36.331999999999994</v>
      </c>
      <c r="P54" s="210">
        <f t="shared" ref="P54:P67" si="87">CM54</f>
        <v>0</v>
      </c>
      <c r="Q54" s="210">
        <f t="shared" ref="Q54:Q67" si="88">CP54</f>
        <v>0</v>
      </c>
      <c r="R54" s="210">
        <f t="shared" si="78"/>
        <v>21.973999999999997</v>
      </c>
      <c r="S54" s="210">
        <f t="shared" si="78"/>
        <v>36.331999999999994</v>
      </c>
      <c r="T54" s="211">
        <f>AL54</f>
        <v>0</v>
      </c>
      <c r="U54" s="211">
        <f>AO54</f>
        <v>0</v>
      </c>
      <c r="V54" s="211">
        <f t="shared" si="42"/>
        <v>0</v>
      </c>
      <c r="W54" s="211">
        <f t="shared" si="43"/>
        <v>0</v>
      </c>
      <c r="X54" s="211">
        <f>CN54</f>
        <v>0</v>
      </c>
      <c r="Y54" s="211">
        <f>CQ54</f>
        <v>0</v>
      </c>
      <c r="Z54" s="211">
        <f t="shared" si="21"/>
        <v>0</v>
      </c>
      <c r="AA54" s="211">
        <f t="shared" si="22"/>
        <v>0</v>
      </c>
      <c r="AB54" s="212">
        <f t="shared" si="79"/>
        <v>0</v>
      </c>
      <c r="AC54" s="212">
        <f t="shared" si="80"/>
        <v>0</v>
      </c>
      <c r="AD54" s="212">
        <f t="shared" si="64"/>
        <v>439.57300000000009</v>
      </c>
      <c r="AE54" s="212">
        <f t="shared" si="65"/>
        <v>537.07299999999987</v>
      </c>
      <c r="AF54" s="212">
        <f t="shared" si="27"/>
        <v>0</v>
      </c>
      <c r="AG54" s="212">
        <f t="shared" si="28"/>
        <v>0</v>
      </c>
      <c r="AH54" s="212">
        <f t="shared" si="29"/>
        <v>439.57300000000009</v>
      </c>
      <c r="AI54" s="212">
        <f t="shared" si="30"/>
        <v>537.07299999999987</v>
      </c>
      <c r="AJ54" s="213">
        <v>0</v>
      </c>
      <c r="AK54" s="206">
        <v>0</v>
      </c>
      <c r="AL54" s="206">
        <v>0</v>
      </c>
      <c r="AM54" s="206">
        <v>0</v>
      </c>
      <c r="AN54" s="206">
        <v>0</v>
      </c>
      <c r="AO54" s="206">
        <v>0</v>
      </c>
      <c r="AP54" s="206">
        <v>0</v>
      </c>
      <c r="AQ54" s="206">
        <v>0</v>
      </c>
      <c r="AR54" s="206">
        <v>0</v>
      </c>
      <c r="AS54" s="206">
        <v>0</v>
      </c>
      <c r="AT54" s="206">
        <v>0</v>
      </c>
      <c r="AU54" s="206">
        <v>0</v>
      </c>
      <c r="AV54" s="208">
        <v>18.724</v>
      </c>
      <c r="AW54" s="206">
        <v>0</v>
      </c>
      <c r="AX54" s="206">
        <v>0</v>
      </c>
      <c r="AY54" s="208">
        <v>18.724</v>
      </c>
      <c r="AZ54" s="206">
        <v>0</v>
      </c>
      <c r="BA54" s="206">
        <v>0</v>
      </c>
      <c r="BB54" s="206">
        <v>0</v>
      </c>
      <c r="BC54" s="206">
        <v>0</v>
      </c>
      <c r="BD54" s="206">
        <v>0</v>
      </c>
      <c r="BE54" s="206">
        <v>0</v>
      </c>
      <c r="BF54" s="206">
        <v>0</v>
      </c>
      <c r="BG54" s="206">
        <v>0</v>
      </c>
      <c r="BH54" s="206">
        <v>0</v>
      </c>
      <c r="BI54" s="206">
        <v>0</v>
      </c>
      <c r="BJ54" s="206">
        <v>0</v>
      </c>
      <c r="BK54" s="206">
        <v>0</v>
      </c>
      <c r="BL54" s="206">
        <v>0</v>
      </c>
      <c r="BM54" s="206">
        <v>0</v>
      </c>
      <c r="BN54" s="206">
        <v>0</v>
      </c>
      <c r="BO54" s="206">
        <v>0</v>
      </c>
      <c r="BP54" s="206">
        <v>0</v>
      </c>
      <c r="BQ54" s="206">
        <v>0</v>
      </c>
      <c r="BR54" s="206">
        <v>0</v>
      </c>
      <c r="BS54" s="206">
        <v>0</v>
      </c>
      <c r="BT54" s="206">
        <v>0</v>
      </c>
      <c r="BU54" s="206">
        <v>0</v>
      </c>
      <c r="BV54" s="206">
        <v>0</v>
      </c>
      <c r="BW54" s="206">
        <v>0</v>
      </c>
      <c r="BX54" s="206">
        <v>0</v>
      </c>
      <c r="BY54" s="206">
        <v>0</v>
      </c>
      <c r="BZ54" s="208">
        <v>398.87500000000011</v>
      </c>
      <c r="CA54" s="208">
        <v>21.973999999999997</v>
      </c>
      <c r="CB54" s="206">
        <v>0</v>
      </c>
      <c r="CC54" s="208">
        <v>482.01699999999988</v>
      </c>
      <c r="CD54" s="208">
        <v>36.331999999999994</v>
      </c>
      <c r="CE54" s="206">
        <v>0</v>
      </c>
      <c r="CF54" s="206">
        <v>0</v>
      </c>
      <c r="CG54" s="206">
        <v>0</v>
      </c>
      <c r="CH54" s="206">
        <v>0</v>
      </c>
      <c r="CI54" s="206">
        <v>0</v>
      </c>
      <c r="CJ54" s="206">
        <v>0</v>
      </c>
      <c r="CK54" s="206">
        <v>0</v>
      </c>
      <c r="CL54" s="206">
        <v>0</v>
      </c>
      <c r="CM54" s="206">
        <v>0</v>
      </c>
      <c r="CN54" s="206">
        <v>0</v>
      </c>
      <c r="CO54" s="206">
        <v>0</v>
      </c>
      <c r="CP54" s="206">
        <v>0</v>
      </c>
      <c r="CQ54" s="206">
        <v>0</v>
      </c>
      <c r="CR54" s="206">
        <v>0</v>
      </c>
      <c r="CS54" s="206">
        <v>0</v>
      </c>
      <c r="CT54" s="206">
        <v>0</v>
      </c>
      <c r="CU54" s="206">
        <v>0</v>
      </c>
      <c r="CV54" s="206">
        <v>0</v>
      </c>
      <c r="CW54" s="206">
        <v>0</v>
      </c>
      <c r="CX54" s="214">
        <v>439.57300000000004</v>
      </c>
      <c r="CY54" s="214">
        <v>522.47600000000011</v>
      </c>
      <c r="CZ54" s="215">
        <f t="shared" si="44"/>
        <v>0</v>
      </c>
      <c r="DA54" s="215">
        <f t="shared" si="45"/>
        <v>14.596999999999753</v>
      </c>
      <c r="DB54" s="216">
        <f t="shared" si="33"/>
        <v>0</v>
      </c>
    </row>
    <row r="55" spans="1:106" ht="18.95" customHeight="1" x14ac:dyDescent="0.55000000000000004">
      <c r="A55" s="206" t="s">
        <v>123</v>
      </c>
      <c r="B55" s="207" t="s">
        <v>124</v>
      </c>
      <c r="C55" s="208">
        <v>345.30600000000004</v>
      </c>
      <c r="D55" s="209">
        <f t="shared" si="1"/>
        <v>9.6920000000000019</v>
      </c>
      <c r="E55" s="209">
        <f t="shared" si="2"/>
        <v>44.627999999999986</v>
      </c>
      <c r="F55" s="209">
        <f t="shared" si="3"/>
        <v>335.61400000000009</v>
      </c>
      <c r="G55" s="209">
        <f t="shared" si="4"/>
        <v>570.50200000000029</v>
      </c>
      <c r="H55" s="209">
        <f t="shared" si="85"/>
        <v>0</v>
      </c>
      <c r="I55" s="209">
        <f t="shared" si="86"/>
        <v>0</v>
      </c>
      <c r="J55" s="209">
        <f t="shared" si="77"/>
        <v>345.3060000000001</v>
      </c>
      <c r="K55" s="209">
        <f t="shared" si="77"/>
        <v>615.13000000000034</v>
      </c>
      <c r="L55" s="210">
        <f t="shared" si="81"/>
        <v>0</v>
      </c>
      <c r="M55" s="210">
        <f t="shared" si="82"/>
        <v>0</v>
      </c>
      <c r="N55" s="210">
        <f t="shared" si="83"/>
        <v>0</v>
      </c>
      <c r="O55" s="210">
        <f t="shared" si="84"/>
        <v>0</v>
      </c>
      <c r="P55" s="210">
        <f t="shared" si="87"/>
        <v>0</v>
      </c>
      <c r="Q55" s="210">
        <f t="shared" si="88"/>
        <v>0</v>
      </c>
      <c r="R55" s="210">
        <f t="shared" si="78"/>
        <v>0</v>
      </c>
      <c r="S55" s="210">
        <f t="shared" si="78"/>
        <v>0</v>
      </c>
      <c r="T55" s="211">
        <f t="shared" ref="T55:T64" si="89">AL55</f>
        <v>0</v>
      </c>
      <c r="U55" s="211">
        <f t="shared" ref="U55:U64" si="90">AO55</f>
        <v>0</v>
      </c>
      <c r="V55" s="211">
        <f t="shared" si="42"/>
        <v>0</v>
      </c>
      <c r="W55" s="211">
        <f t="shared" si="43"/>
        <v>0</v>
      </c>
      <c r="X55" s="211">
        <f t="shared" ref="X55:X63" si="91">CN55</f>
        <v>0</v>
      </c>
      <c r="Y55" s="211">
        <f t="shared" ref="Y55:Y63" si="92">CQ55</f>
        <v>0</v>
      </c>
      <c r="Z55" s="211">
        <f t="shared" si="21"/>
        <v>0</v>
      </c>
      <c r="AA55" s="211">
        <f t="shared" si="22"/>
        <v>0</v>
      </c>
      <c r="AB55" s="212">
        <f t="shared" si="79"/>
        <v>9.6920000000000019</v>
      </c>
      <c r="AC55" s="212">
        <f t="shared" si="80"/>
        <v>44.627999999999986</v>
      </c>
      <c r="AD55" s="212">
        <f t="shared" si="64"/>
        <v>335.61400000000009</v>
      </c>
      <c r="AE55" s="212">
        <f t="shared" si="65"/>
        <v>570.50200000000029</v>
      </c>
      <c r="AF55" s="212">
        <f t="shared" si="27"/>
        <v>0</v>
      </c>
      <c r="AG55" s="212">
        <f t="shared" si="28"/>
        <v>0</v>
      </c>
      <c r="AH55" s="212">
        <f t="shared" si="29"/>
        <v>345.3060000000001</v>
      </c>
      <c r="AI55" s="212">
        <f t="shared" si="30"/>
        <v>615.13000000000034</v>
      </c>
      <c r="AJ55" s="217">
        <v>9.6920000000000019</v>
      </c>
      <c r="AK55" s="206">
        <v>0</v>
      </c>
      <c r="AL55" s="206">
        <v>0</v>
      </c>
      <c r="AM55" s="208">
        <v>44.627999999999986</v>
      </c>
      <c r="AN55" s="206">
        <v>0</v>
      </c>
      <c r="AO55" s="206">
        <v>0</v>
      </c>
      <c r="AP55" s="206">
        <v>0</v>
      </c>
      <c r="AQ55" s="206">
        <v>0</v>
      </c>
      <c r="AR55" s="206">
        <v>0</v>
      </c>
      <c r="AS55" s="206">
        <v>0</v>
      </c>
      <c r="AT55" s="206">
        <v>0</v>
      </c>
      <c r="AU55" s="206">
        <v>0</v>
      </c>
      <c r="AV55" s="206">
        <v>0</v>
      </c>
      <c r="AW55" s="206">
        <v>0</v>
      </c>
      <c r="AX55" s="206">
        <v>0</v>
      </c>
      <c r="AY55" s="206">
        <v>0</v>
      </c>
      <c r="AZ55" s="206">
        <v>0</v>
      </c>
      <c r="BA55" s="206">
        <v>0</v>
      </c>
      <c r="BB55" s="206">
        <v>0</v>
      </c>
      <c r="BC55" s="206">
        <v>0</v>
      </c>
      <c r="BD55" s="206">
        <v>0</v>
      </c>
      <c r="BE55" s="206">
        <v>0</v>
      </c>
      <c r="BF55" s="206">
        <v>0</v>
      </c>
      <c r="BG55" s="206">
        <v>0</v>
      </c>
      <c r="BH55" s="206">
        <v>0</v>
      </c>
      <c r="BI55" s="206">
        <v>0</v>
      </c>
      <c r="BJ55" s="206">
        <v>0</v>
      </c>
      <c r="BK55" s="206">
        <v>0</v>
      </c>
      <c r="BL55" s="206">
        <v>0</v>
      </c>
      <c r="BM55" s="206">
        <v>0</v>
      </c>
      <c r="BN55" s="206">
        <v>0</v>
      </c>
      <c r="BO55" s="206">
        <v>0</v>
      </c>
      <c r="BP55" s="206">
        <v>0</v>
      </c>
      <c r="BQ55" s="206">
        <v>0</v>
      </c>
      <c r="BR55" s="206">
        <v>0</v>
      </c>
      <c r="BS55" s="206">
        <v>0</v>
      </c>
      <c r="BT55" s="206">
        <v>0</v>
      </c>
      <c r="BU55" s="206">
        <v>0</v>
      </c>
      <c r="BV55" s="206">
        <v>0</v>
      </c>
      <c r="BW55" s="206">
        <v>0</v>
      </c>
      <c r="BX55" s="206">
        <v>0</v>
      </c>
      <c r="BY55" s="206">
        <v>0</v>
      </c>
      <c r="BZ55" s="208">
        <v>335.61400000000009</v>
      </c>
      <c r="CA55" s="206">
        <v>0</v>
      </c>
      <c r="CB55" s="206">
        <v>0</v>
      </c>
      <c r="CC55" s="208">
        <v>570.50200000000029</v>
      </c>
      <c r="CD55" s="206">
        <v>0</v>
      </c>
      <c r="CE55" s="206">
        <v>0</v>
      </c>
      <c r="CF55" s="206">
        <v>0</v>
      </c>
      <c r="CG55" s="206">
        <v>0</v>
      </c>
      <c r="CH55" s="206">
        <v>0</v>
      </c>
      <c r="CI55" s="206">
        <v>0</v>
      </c>
      <c r="CJ55" s="206">
        <v>0</v>
      </c>
      <c r="CK55" s="206">
        <v>0</v>
      </c>
      <c r="CL55" s="206">
        <v>0</v>
      </c>
      <c r="CM55" s="206">
        <v>0</v>
      </c>
      <c r="CN55" s="206">
        <v>0</v>
      </c>
      <c r="CO55" s="206">
        <v>0</v>
      </c>
      <c r="CP55" s="206">
        <v>0</v>
      </c>
      <c r="CQ55" s="206">
        <v>0</v>
      </c>
      <c r="CR55" s="206">
        <v>0</v>
      </c>
      <c r="CS55" s="206">
        <v>0</v>
      </c>
      <c r="CT55" s="206">
        <v>0</v>
      </c>
      <c r="CU55" s="206">
        <v>0</v>
      </c>
      <c r="CV55" s="206">
        <v>0</v>
      </c>
      <c r="CW55" s="206">
        <v>0</v>
      </c>
      <c r="CX55" s="214">
        <v>345.30599999999993</v>
      </c>
      <c r="CY55" s="214">
        <v>592.83199999999988</v>
      </c>
      <c r="CZ55" s="215">
        <f t="shared" si="44"/>
        <v>0</v>
      </c>
      <c r="DA55" s="215">
        <f t="shared" si="45"/>
        <v>22.298000000000457</v>
      </c>
      <c r="DB55" s="216">
        <f t="shared" si="33"/>
        <v>0</v>
      </c>
    </row>
    <row r="56" spans="1:106" ht="18.95" customHeight="1" x14ac:dyDescent="0.55000000000000004">
      <c r="A56" s="206" t="s">
        <v>125</v>
      </c>
      <c r="B56" s="207" t="s">
        <v>126</v>
      </c>
      <c r="C56" s="208">
        <v>476.34399999999977</v>
      </c>
      <c r="D56" s="209">
        <f t="shared" si="1"/>
        <v>59.841999999999999</v>
      </c>
      <c r="E56" s="209">
        <f t="shared" si="2"/>
        <v>173.19</v>
      </c>
      <c r="F56" s="209">
        <f t="shared" si="3"/>
        <v>416.50199999999984</v>
      </c>
      <c r="G56" s="209">
        <f t="shared" si="4"/>
        <v>583.12800000000016</v>
      </c>
      <c r="H56" s="209">
        <f t="shared" si="85"/>
        <v>0</v>
      </c>
      <c r="I56" s="209">
        <f t="shared" si="86"/>
        <v>0</v>
      </c>
      <c r="J56" s="209">
        <f t="shared" si="77"/>
        <v>476.34399999999982</v>
      </c>
      <c r="K56" s="209">
        <f t="shared" si="77"/>
        <v>756.31800000000021</v>
      </c>
      <c r="L56" s="210">
        <f t="shared" si="81"/>
        <v>0</v>
      </c>
      <c r="M56" s="210">
        <f t="shared" si="82"/>
        <v>0</v>
      </c>
      <c r="N56" s="210">
        <f t="shared" si="83"/>
        <v>0</v>
      </c>
      <c r="O56" s="210">
        <f t="shared" si="84"/>
        <v>0</v>
      </c>
      <c r="P56" s="210">
        <f t="shared" si="87"/>
        <v>0</v>
      </c>
      <c r="Q56" s="210">
        <f t="shared" si="88"/>
        <v>0</v>
      </c>
      <c r="R56" s="210">
        <f t="shared" si="78"/>
        <v>0</v>
      </c>
      <c r="S56" s="210">
        <f t="shared" si="78"/>
        <v>0</v>
      </c>
      <c r="T56" s="211">
        <f t="shared" si="89"/>
        <v>0</v>
      </c>
      <c r="U56" s="211">
        <f t="shared" si="90"/>
        <v>0</v>
      </c>
      <c r="V56" s="211">
        <f t="shared" si="42"/>
        <v>0</v>
      </c>
      <c r="W56" s="211">
        <f t="shared" si="43"/>
        <v>0</v>
      </c>
      <c r="X56" s="211">
        <f t="shared" si="91"/>
        <v>0</v>
      </c>
      <c r="Y56" s="211">
        <f t="shared" si="92"/>
        <v>0</v>
      </c>
      <c r="Z56" s="211">
        <f t="shared" si="21"/>
        <v>0</v>
      </c>
      <c r="AA56" s="211">
        <f t="shared" si="22"/>
        <v>0</v>
      </c>
      <c r="AB56" s="212">
        <f t="shared" si="79"/>
        <v>59.841999999999999</v>
      </c>
      <c r="AC56" s="212">
        <f t="shared" si="80"/>
        <v>173.19</v>
      </c>
      <c r="AD56" s="212">
        <f t="shared" si="64"/>
        <v>416.50199999999984</v>
      </c>
      <c r="AE56" s="212">
        <f t="shared" si="65"/>
        <v>583.12800000000016</v>
      </c>
      <c r="AF56" s="212">
        <f t="shared" si="27"/>
        <v>0</v>
      </c>
      <c r="AG56" s="212">
        <f t="shared" si="28"/>
        <v>0</v>
      </c>
      <c r="AH56" s="212">
        <f t="shared" si="29"/>
        <v>476.34399999999982</v>
      </c>
      <c r="AI56" s="212">
        <f t="shared" si="30"/>
        <v>756.31800000000021</v>
      </c>
      <c r="AJ56" s="217">
        <v>59.841999999999999</v>
      </c>
      <c r="AK56" s="206">
        <v>0</v>
      </c>
      <c r="AL56" s="206">
        <v>0</v>
      </c>
      <c r="AM56" s="208">
        <v>173.19</v>
      </c>
      <c r="AN56" s="206">
        <v>0</v>
      </c>
      <c r="AO56" s="206">
        <v>0</v>
      </c>
      <c r="AP56" s="206">
        <v>0</v>
      </c>
      <c r="AQ56" s="206">
        <v>0</v>
      </c>
      <c r="AR56" s="206">
        <v>0</v>
      </c>
      <c r="AS56" s="206">
        <v>0</v>
      </c>
      <c r="AT56" s="206">
        <v>0</v>
      </c>
      <c r="AU56" s="206">
        <v>0</v>
      </c>
      <c r="AV56" s="206">
        <v>0</v>
      </c>
      <c r="AW56" s="206">
        <v>0</v>
      </c>
      <c r="AX56" s="206">
        <v>0</v>
      </c>
      <c r="AY56" s="206">
        <v>0</v>
      </c>
      <c r="AZ56" s="206">
        <v>0</v>
      </c>
      <c r="BA56" s="206">
        <v>0</v>
      </c>
      <c r="BB56" s="206">
        <v>0</v>
      </c>
      <c r="BC56" s="206">
        <v>0</v>
      </c>
      <c r="BD56" s="206">
        <v>0</v>
      </c>
      <c r="BE56" s="206">
        <v>0</v>
      </c>
      <c r="BF56" s="206">
        <v>0</v>
      </c>
      <c r="BG56" s="206">
        <v>0</v>
      </c>
      <c r="BH56" s="206">
        <v>0</v>
      </c>
      <c r="BI56" s="206">
        <v>0</v>
      </c>
      <c r="BJ56" s="206">
        <v>0</v>
      </c>
      <c r="BK56" s="206">
        <v>0</v>
      </c>
      <c r="BL56" s="206">
        <v>0</v>
      </c>
      <c r="BM56" s="206">
        <v>0</v>
      </c>
      <c r="BN56" s="206">
        <v>0</v>
      </c>
      <c r="BO56" s="206">
        <v>0</v>
      </c>
      <c r="BP56" s="206">
        <v>0</v>
      </c>
      <c r="BQ56" s="206">
        <v>0</v>
      </c>
      <c r="BR56" s="206">
        <v>0</v>
      </c>
      <c r="BS56" s="206">
        <v>0</v>
      </c>
      <c r="BT56" s="206">
        <v>0</v>
      </c>
      <c r="BU56" s="206">
        <v>0</v>
      </c>
      <c r="BV56" s="206">
        <v>0</v>
      </c>
      <c r="BW56" s="206">
        <v>0</v>
      </c>
      <c r="BX56" s="206">
        <v>0</v>
      </c>
      <c r="BY56" s="206">
        <v>0</v>
      </c>
      <c r="BZ56" s="208">
        <v>416.50199999999984</v>
      </c>
      <c r="CA56" s="206">
        <v>0</v>
      </c>
      <c r="CB56" s="206">
        <v>0</v>
      </c>
      <c r="CC56" s="208">
        <v>583.12800000000016</v>
      </c>
      <c r="CD56" s="206">
        <v>0</v>
      </c>
      <c r="CE56" s="206">
        <v>0</v>
      </c>
      <c r="CF56" s="206">
        <v>0</v>
      </c>
      <c r="CG56" s="206">
        <v>0</v>
      </c>
      <c r="CH56" s="206">
        <v>0</v>
      </c>
      <c r="CI56" s="206">
        <v>0</v>
      </c>
      <c r="CJ56" s="206">
        <v>0</v>
      </c>
      <c r="CK56" s="206">
        <v>0</v>
      </c>
      <c r="CL56" s="206">
        <v>0</v>
      </c>
      <c r="CM56" s="206">
        <v>0</v>
      </c>
      <c r="CN56" s="206">
        <v>0</v>
      </c>
      <c r="CO56" s="206">
        <v>0</v>
      </c>
      <c r="CP56" s="206">
        <v>0</v>
      </c>
      <c r="CQ56" s="206">
        <v>0</v>
      </c>
      <c r="CR56" s="206">
        <v>0</v>
      </c>
      <c r="CS56" s="206">
        <v>0</v>
      </c>
      <c r="CT56" s="206">
        <v>0</v>
      </c>
      <c r="CU56" s="206">
        <v>0</v>
      </c>
      <c r="CV56" s="206">
        <v>0</v>
      </c>
      <c r="CW56" s="206">
        <v>0</v>
      </c>
      <c r="CX56" s="214">
        <v>476.34399999999994</v>
      </c>
      <c r="CY56" s="214">
        <v>728.6110000000001</v>
      </c>
      <c r="CZ56" s="215">
        <f t="shared" si="44"/>
        <v>0</v>
      </c>
      <c r="DA56" s="215">
        <f t="shared" si="45"/>
        <v>27.707000000000107</v>
      </c>
      <c r="DB56" s="216">
        <f t="shared" si="33"/>
        <v>0</v>
      </c>
    </row>
    <row r="57" spans="1:106" ht="18.95" customHeight="1" x14ac:dyDescent="0.55000000000000004">
      <c r="A57" s="206" t="s">
        <v>127</v>
      </c>
      <c r="B57" s="207" t="s">
        <v>128</v>
      </c>
      <c r="C57" s="208">
        <v>550.08199999999988</v>
      </c>
      <c r="D57" s="209">
        <f t="shared" si="1"/>
        <v>30.444000000000006</v>
      </c>
      <c r="E57" s="209">
        <f t="shared" si="2"/>
        <v>79.792999999999992</v>
      </c>
      <c r="F57" s="209">
        <f t="shared" si="3"/>
        <v>511.32699999999994</v>
      </c>
      <c r="G57" s="209">
        <f t="shared" si="4"/>
        <v>736.11</v>
      </c>
      <c r="H57" s="209">
        <f t="shared" si="85"/>
        <v>0</v>
      </c>
      <c r="I57" s="209">
        <f t="shared" si="86"/>
        <v>0</v>
      </c>
      <c r="J57" s="209">
        <f t="shared" si="77"/>
        <v>541.77099999999996</v>
      </c>
      <c r="K57" s="209">
        <f t="shared" si="77"/>
        <v>815.90300000000002</v>
      </c>
      <c r="L57" s="210">
        <f t="shared" si="81"/>
        <v>0</v>
      </c>
      <c r="M57" s="210">
        <f t="shared" si="82"/>
        <v>0</v>
      </c>
      <c r="N57" s="210">
        <f>AQ57+AW57+BC57+BI57+BO57+BU57+CA57+CG57</f>
        <v>8.3109999999999999</v>
      </c>
      <c r="O57" s="210">
        <f>AT57+AZ57+BF57+BL57+BR57+BX57+CD57+CJ57</f>
        <v>8.3109999999999999</v>
      </c>
      <c r="P57" s="210">
        <f t="shared" si="87"/>
        <v>0</v>
      </c>
      <c r="Q57" s="210">
        <f t="shared" si="88"/>
        <v>0</v>
      </c>
      <c r="R57" s="210">
        <f t="shared" si="78"/>
        <v>8.3109999999999999</v>
      </c>
      <c r="S57" s="210">
        <f t="shared" si="78"/>
        <v>8.3109999999999999</v>
      </c>
      <c r="T57" s="211">
        <f t="shared" si="89"/>
        <v>0</v>
      </c>
      <c r="U57" s="211">
        <f t="shared" si="90"/>
        <v>0</v>
      </c>
      <c r="V57" s="211">
        <f t="shared" si="42"/>
        <v>0</v>
      </c>
      <c r="W57" s="211">
        <f t="shared" si="43"/>
        <v>0</v>
      </c>
      <c r="X57" s="211">
        <f t="shared" si="91"/>
        <v>0</v>
      </c>
      <c r="Y57" s="211">
        <f t="shared" si="92"/>
        <v>0</v>
      </c>
      <c r="Z57" s="211">
        <f t="shared" si="21"/>
        <v>0</v>
      </c>
      <c r="AA57" s="211">
        <f t="shared" si="22"/>
        <v>0</v>
      </c>
      <c r="AB57" s="212">
        <f t="shared" si="79"/>
        <v>30.444000000000006</v>
      </c>
      <c r="AC57" s="212">
        <f t="shared" si="80"/>
        <v>79.792999999999992</v>
      </c>
      <c r="AD57" s="212">
        <f t="shared" si="64"/>
        <v>519.63799999999992</v>
      </c>
      <c r="AE57" s="212">
        <f t="shared" si="65"/>
        <v>744.42100000000005</v>
      </c>
      <c r="AF57" s="212">
        <f t="shared" si="27"/>
        <v>0</v>
      </c>
      <c r="AG57" s="212">
        <f t="shared" si="28"/>
        <v>0</v>
      </c>
      <c r="AH57" s="212">
        <f t="shared" si="29"/>
        <v>550.08199999999988</v>
      </c>
      <c r="AI57" s="212">
        <f t="shared" si="30"/>
        <v>824.21400000000006</v>
      </c>
      <c r="AJ57" s="217">
        <v>30.444000000000006</v>
      </c>
      <c r="AK57" s="206">
        <v>0</v>
      </c>
      <c r="AL57" s="206">
        <v>0</v>
      </c>
      <c r="AM57" s="208">
        <v>79.792999999999992</v>
      </c>
      <c r="AN57" s="206">
        <v>0</v>
      </c>
      <c r="AO57" s="206">
        <v>0</v>
      </c>
      <c r="AP57" s="206">
        <v>0</v>
      </c>
      <c r="AQ57" s="206">
        <v>0</v>
      </c>
      <c r="AR57" s="206">
        <v>0</v>
      </c>
      <c r="AS57" s="206">
        <v>0</v>
      </c>
      <c r="AT57" s="206">
        <v>0</v>
      </c>
      <c r="AU57" s="206">
        <v>0</v>
      </c>
      <c r="AV57" s="206">
        <v>0</v>
      </c>
      <c r="AW57" s="206">
        <v>0</v>
      </c>
      <c r="AX57" s="206">
        <v>0</v>
      </c>
      <c r="AY57" s="206">
        <v>0</v>
      </c>
      <c r="AZ57" s="206">
        <v>0</v>
      </c>
      <c r="BA57" s="206">
        <v>0</v>
      </c>
      <c r="BB57" s="206">
        <v>0</v>
      </c>
      <c r="BC57" s="206">
        <v>0</v>
      </c>
      <c r="BD57" s="206">
        <v>0</v>
      </c>
      <c r="BE57" s="206">
        <v>0</v>
      </c>
      <c r="BF57" s="206">
        <v>0</v>
      </c>
      <c r="BG57" s="206">
        <v>0</v>
      </c>
      <c r="BH57" s="206">
        <v>0</v>
      </c>
      <c r="BI57" s="206">
        <v>0</v>
      </c>
      <c r="BJ57" s="206">
        <v>0</v>
      </c>
      <c r="BK57" s="206">
        <v>0</v>
      </c>
      <c r="BL57" s="206">
        <v>0</v>
      </c>
      <c r="BM57" s="206">
        <v>0</v>
      </c>
      <c r="BN57" s="206">
        <v>0</v>
      </c>
      <c r="BO57" s="206">
        <v>0</v>
      </c>
      <c r="BP57" s="206">
        <v>0</v>
      </c>
      <c r="BQ57" s="206">
        <v>0</v>
      </c>
      <c r="BR57" s="206">
        <v>0</v>
      </c>
      <c r="BS57" s="206">
        <v>0</v>
      </c>
      <c r="BT57" s="206">
        <v>0</v>
      </c>
      <c r="BU57" s="206">
        <v>0</v>
      </c>
      <c r="BV57" s="206">
        <v>0</v>
      </c>
      <c r="BW57" s="206">
        <v>0</v>
      </c>
      <c r="BX57" s="206">
        <v>0</v>
      </c>
      <c r="BY57" s="206">
        <v>0</v>
      </c>
      <c r="BZ57" s="208">
        <v>511.32699999999994</v>
      </c>
      <c r="CA57" s="208">
        <v>8.3109999999999999</v>
      </c>
      <c r="CB57" s="206">
        <v>0</v>
      </c>
      <c r="CC57" s="208">
        <v>736.11</v>
      </c>
      <c r="CD57" s="208">
        <v>8.3109999999999999</v>
      </c>
      <c r="CE57" s="206">
        <v>0</v>
      </c>
      <c r="CF57" s="206">
        <v>0</v>
      </c>
      <c r="CG57" s="206">
        <v>0</v>
      </c>
      <c r="CH57" s="206">
        <v>0</v>
      </c>
      <c r="CI57" s="206">
        <v>0</v>
      </c>
      <c r="CJ57" s="206">
        <v>0</v>
      </c>
      <c r="CK57" s="206">
        <v>0</v>
      </c>
      <c r="CL57" s="206">
        <v>0</v>
      </c>
      <c r="CM57" s="206">
        <v>0</v>
      </c>
      <c r="CN57" s="206">
        <v>0</v>
      </c>
      <c r="CO57" s="206">
        <v>0</v>
      </c>
      <c r="CP57" s="206">
        <v>0</v>
      </c>
      <c r="CQ57" s="206">
        <v>0</v>
      </c>
      <c r="CR57" s="206">
        <v>0</v>
      </c>
      <c r="CS57" s="206">
        <v>0</v>
      </c>
      <c r="CT57" s="206">
        <v>0</v>
      </c>
      <c r="CU57" s="206">
        <v>0</v>
      </c>
      <c r="CV57" s="206">
        <v>0</v>
      </c>
      <c r="CW57" s="206">
        <v>0</v>
      </c>
      <c r="CX57" s="214">
        <v>550.08199999999988</v>
      </c>
      <c r="CY57" s="214">
        <v>823.11700000000019</v>
      </c>
      <c r="CZ57" s="215">
        <f t="shared" si="44"/>
        <v>0</v>
      </c>
      <c r="DA57" s="215">
        <f t="shared" si="45"/>
        <v>1.0969999999998663</v>
      </c>
      <c r="DB57" s="216">
        <f t="shared" si="33"/>
        <v>0</v>
      </c>
    </row>
    <row r="58" spans="1:106" ht="18.95" customHeight="1" x14ac:dyDescent="0.55000000000000004">
      <c r="A58" s="206" t="s">
        <v>129</v>
      </c>
      <c r="B58" s="207" t="s">
        <v>130</v>
      </c>
      <c r="C58" s="208">
        <v>765.40999999999985</v>
      </c>
      <c r="D58" s="209">
        <f t="shared" si="1"/>
        <v>9.8850000000000016</v>
      </c>
      <c r="E58" s="209">
        <f t="shared" si="2"/>
        <v>20.383000000000003</v>
      </c>
      <c r="F58" s="209">
        <f t="shared" si="3"/>
        <v>682.90099999999995</v>
      </c>
      <c r="G58" s="209">
        <f t="shared" si="4"/>
        <v>854.34899999999982</v>
      </c>
      <c r="H58" s="209">
        <f t="shared" si="85"/>
        <v>0.72</v>
      </c>
      <c r="I58" s="209">
        <f t="shared" si="86"/>
        <v>0.72</v>
      </c>
      <c r="J58" s="209">
        <f t="shared" si="77"/>
        <v>693.50599999999997</v>
      </c>
      <c r="K58" s="209">
        <f t="shared" si="77"/>
        <v>875.45199999999988</v>
      </c>
      <c r="L58" s="210">
        <f t="shared" si="81"/>
        <v>0</v>
      </c>
      <c r="M58" s="210">
        <f t="shared" si="82"/>
        <v>0</v>
      </c>
      <c r="N58" s="210">
        <f t="shared" ref="N58:N63" si="93">AQ58+AW58+BC58+BI58+BO58+BU58+CA58+CG58</f>
        <v>71.903999999999996</v>
      </c>
      <c r="O58" s="210">
        <f t="shared" ref="O58:O63" si="94">AT58+AZ58+BF58+BL58+BR58+BX58+CD58+CJ58</f>
        <v>72.353999999999999</v>
      </c>
      <c r="P58" s="210">
        <f t="shared" si="87"/>
        <v>0</v>
      </c>
      <c r="Q58" s="210">
        <f t="shared" si="88"/>
        <v>0</v>
      </c>
      <c r="R58" s="210">
        <f t="shared" si="78"/>
        <v>71.903999999999996</v>
      </c>
      <c r="S58" s="210">
        <f t="shared" si="78"/>
        <v>72.353999999999999</v>
      </c>
      <c r="T58" s="211">
        <f t="shared" si="89"/>
        <v>0</v>
      </c>
      <c r="U58" s="211">
        <f t="shared" si="90"/>
        <v>0</v>
      </c>
      <c r="V58" s="211">
        <f t="shared" si="42"/>
        <v>0</v>
      </c>
      <c r="W58" s="211">
        <f t="shared" si="43"/>
        <v>0</v>
      </c>
      <c r="X58" s="211">
        <f t="shared" si="91"/>
        <v>0</v>
      </c>
      <c r="Y58" s="211">
        <f t="shared" si="92"/>
        <v>0</v>
      </c>
      <c r="Z58" s="211">
        <f t="shared" si="21"/>
        <v>0</v>
      </c>
      <c r="AA58" s="211">
        <f t="shared" si="22"/>
        <v>0</v>
      </c>
      <c r="AB58" s="212">
        <f t="shared" si="79"/>
        <v>9.8850000000000016</v>
      </c>
      <c r="AC58" s="212">
        <f t="shared" si="80"/>
        <v>20.383000000000003</v>
      </c>
      <c r="AD58" s="212">
        <f t="shared" si="64"/>
        <v>754.80499999999995</v>
      </c>
      <c r="AE58" s="212">
        <f t="shared" si="65"/>
        <v>926.70299999999986</v>
      </c>
      <c r="AF58" s="212">
        <f t="shared" si="27"/>
        <v>0.72</v>
      </c>
      <c r="AG58" s="212">
        <f t="shared" si="28"/>
        <v>0.72</v>
      </c>
      <c r="AH58" s="212">
        <f t="shared" si="29"/>
        <v>765.41</v>
      </c>
      <c r="AI58" s="212">
        <f t="shared" si="30"/>
        <v>947.80599999999993</v>
      </c>
      <c r="AJ58" s="217">
        <v>9.8850000000000016</v>
      </c>
      <c r="AK58" s="206">
        <v>0</v>
      </c>
      <c r="AL58" s="206">
        <v>0</v>
      </c>
      <c r="AM58" s="208">
        <v>20.383000000000003</v>
      </c>
      <c r="AN58" s="206">
        <v>0</v>
      </c>
      <c r="AO58" s="206">
        <v>0</v>
      </c>
      <c r="AP58" s="206">
        <v>0</v>
      </c>
      <c r="AQ58" s="206">
        <v>0</v>
      </c>
      <c r="AR58" s="206">
        <v>0</v>
      </c>
      <c r="AS58" s="206">
        <v>0</v>
      </c>
      <c r="AT58" s="206">
        <v>0</v>
      </c>
      <c r="AU58" s="206">
        <v>0</v>
      </c>
      <c r="AV58" s="206">
        <v>0</v>
      </c>
      <c r="AW58" s="206">
        <v>0</v>
      </c>
      <c r="AX58" s="206">
        <v>0</v>
      </c>
      <c r="AY58" s="206">
        <v>0</v>
      </c>
      <c r="AZ58" s="206">
        <v>0</v>
      </c>
      <c r="BA58" s="206">
        <v>0</v>
      </c>
      <c r="BB58" s="208">
        <v>33.167000000000002</v>
      </c>
      <c r="BC58" s="206">
        <v>0</v>
      </c>
      <c r="BD58" s="206">
        <v>0</v>
      </c>
      <c r="BE58" s="208">
        <v>33.167000000000002</v>
      </c>
      <c r="BF58" s="206">
        <v>0</v>
      </c>
      <c r="BG58" s="206">
        <v>0</v>
      </c>
      <c r="BH58" s="206">
        <v>0</v>
      </c>
      <c r="BI58" s="206">
        <v>0</v>
      </c>
      <c r="BJ58" s="206">
        <v>0</v>
      </c>
      <c r="BK58" s="206">
        <v>0</v>
      </c>
      <c r="BL58" s="206">
        <v>0</v>
      </c>
      <c r="BM58" s="206">
        <v>0</v>
      </c>
      <c r="BN58" s="206">
        <v>0</v>
      </c>
      <c r="BO58" s="206">
        <v>0</v>
      </c>
      <c r="BP58" s="206">
        <v>0</v>
      </c>
      <c r="BQ58" s="206">
        <v>0</v>
      </c>
      <c r="BR58" s="206">
        <v>0</v>
      </c>
      <c r="BS58" s="206">
        <v>0</v>
      </c>
      <c r="BT58" s="206">
        <v>0</v>
      </c>
      <c r="BU58" s="206">
        <v>0</v>
      </c>
      <c r="BV58" s="206">
        <v>0</v>
      </c>
      <c r="BW58" s="206">
        <v>0</v>
      </c>
      <c r="BX58" s="206">
        <v>0</v>
      </c>
      <c r="BY58" s="206">
        <v>0</v>
      </c>
      <c r="BZ58" s="208">
        <v>649.73399999999992</v>
      </c>
      <c r="CA58" s="208">
        <v>71.903999999999996</v>
      </c>
      <c r="CB58" s="206">
        <v>0</v>
      </c>
      <c r="CC58" s="208">
        <v>821.18199999999979</v>
      </c>
      <c r="CD58" s="208">
        <v>72.353999999999999</v>
      </c>
      <c r="CE58" s="206">
        <v>0</v>
      </c>
      <c r="CF58" s="206">
        <v>0</v>
      </c>
      <c r="CG58" s="206">
        <v>0</v>
      </c>
      <c r="CH58" s="206">
        <v>0</v>
      </c>
      <c r="CI58" s="206">
        <v>0</v>
      </c>
      <c r="CJ58" s="206">
        <v>0</v>
      </c>
      <c r="CK58" s="206">
        <v>0</v>
      </c>
      <c r="CL58" s="208">
        <v>0.72</v>
      </c>
      <c r="CM58" s="206">
        <v>0</v>
      </c>
      <c r="CN58" s="206">
        <v>0</v>
      </c>
      <c r="CO58" s="208">
        <v>0.72</v>
      </c>
      <c r="CP58" s="206">
        <v>0</v>
      </c>
      <c r="CQ58" s="206">
        <v>0</v>
      </c>
      <c r="CR58" s="206">
        <v>0</v>
      </c>
      <c r="CS58" s="206">
        <v>0</v>
      </c>
      <c r="CT58" s="206">
        <v>0</v>
      </c>
      <c r="CU58" s="206">
        <v>0</v>
      </c>
      <c r="CV58" s="206">
        <v>0</v>
      </c>
      <c r="CW58" s="206">
        <v>0</v>
      </c>
      <c r="CX58" s="214">
        <v>765.40999999999974</v>
      </c>
      <c r="CY58" s="214">
        <v>930.43099999999993</v>
      </c>
      <c r="CZ58" s="215">
        <f t="shared" si="44"/>
        <v>0</v>
      </c>
      <c r="DA58" s="215">
        <f t="shared" si="45"/>
        <v>17.375</v>
      </c>
      <c r="DB58" s="216">
        <f t="shared" si="33"/>
        <v>0</v>
      </c>
    </row>
    <row r="59" spans="1:106" ht="18.95" customHeight="1" x14ac:dyDescent="0.55000000000000004">
      <c r="A59" s="206" t="s">
        <v>131</v>
      </c>
      <c r="B59" s="207" t="s">
        <v>132</v>
      </c>
      <c r="C59" s="208">
        <v>655.8700000000008</v>
      </c>
      <c r="D59" s="209">
        <f t="shared" si="1"/>
        <v>38.817</v>
      </c>
      <c r="E59" s="209">
        <f t="shared" si="2"/>
        <v>100.309</v>
      </c>
      <c r="F59" s="209">
        <f t="shared" si="3"/>
        <v>596.82900000000006</v>
      </c>
      <c r="G59" s="209">
        <f t="shared" si="4"/>
        <v>711.26299999999992</v>
      </c>
      <c r="H59" s="209">
        <f t="shared" si="85"/>
        <v>20.224</v>
      </c>
      <c r="I59" s="209">
        <f t="shared" si="86"/>
        <v>20.224</v>
      </c>
      <c r="J59" s="209">
        <f t="shared" si="77"/>
        <v>655.87000000000012</v>
      </c>
      <c r="K59" s="209">
        <f t="shared" si="77"/>
        <v>831.79599999999994</v>
      </c>
      <c r="L59" s="210">
        <f t="shared" si="81"/>
        <v>0</v>
      </c>
      <c r="M59" s="210">
        <f t="shared" si="82"/>
        <v>0</v>
      </c>
      <c r="N59" s="210">
        <f t="shared" si="93"/>
        <v>0</v>
      </c>
      <c r="O59" s="210">
        <f t="shared" si="94"/>
        <v>0</v>
      </c>
      <c r="P59" s="210">
        <f t="shared" si="87"/>
        <v>0</v>
      </c>
      <c r="Q59" s="210">
        <f t="shared" si="88"/>
        <v>0</v>
      </c>
      <c r="R59" s="210">
        <f t="shared" si="78"/>
        <v>0</v>
      </c>
      <c r="S59" s="210">
        <f t="shared" si="78"/>
        <v>0</v>
      </c>
      <c r="T59" s="211">
        <f t="shared" si="89"/>
        <v>0</v>
      </c>
      <c r="U59" s="211">
        <f t="shared" si="90"/>
        <v>0</v>
      </c>
      <c r="V59" s="211">
        <f t="shared" si="42"/>
        <v>0</v>
      </c>
      <c r="W59" s="211">
        <f t="shared" si="43"/>
        <v>0</v>
      </c>
      <c r="X59" s="211">
        <f t="shared" si="91"/>
        <v>0</v>
      </c>
      <c r="Y59" s="211">
        <f t="shared" si="92"/>
        <v>0</v>
      </c>
      <c r="Z59" s="211">
        <f t="shared" si="21"/>
        <v>0</v>
      </c>
      <c r="AA59" s="211">
        <f t="shared" si="22"/>
        <v>0</v>
      </c>
      <c r="AB59" s="212">
        <f t="shared" si="79"/>
        <v>38.817</v>
      </c>
      <c r="AC59" s="212">
        <f t="shared" si="80"/>
        <v>100.309</v>
      </c>
      <c r="AD59" s="212">
        <f t="shared" si="64"/>
        <v>596.82900000000006</v>
      </c>
      <c r="AE59" s="212">
        <f t="shared" si="65"/>
        <v>711.26299999999992</v>
      </c>
      <c r="AF59" s="212">
        <f t="shared" si="27"/>
        <v>20.224</v>
      </c>
      <c r="AG59" s="212">
        <f t="shared" si="28"/>
        <v>20.224</v>
      </c>
      <c r="AH59" s="212">
        <f t="shared" si="29"/>
        <v>655.87000000000012</v>
      </c>
      <c r="AI59" s="212">
        <f t="shared" si="30"/>
        <v>831.79599999999994</v>
      </c>
      <c r="AJ59" s="217">
        <v>38.817</v>
      </c>
      <c r="AK59" s="206">
        <v>0</v>
      </c>
      <c r="AL59" s="206">
        <v>0</v>
      </c>
      <c r="AM59" s="208">
        <v>100.309</v>
      </c>
      <c r="AN59" s="206">
        <v>0</v>
      </c>
      <c r="AO59" s="206">
        <v>0</v>
      </c>
      <c r="AP59" s="206">
        <v>0</v>
      </c>
      <c r="AQ59" s="206">
        <v>0</v>
      </c>
      <c r="AR59" s="206">
        <v>0</v>
      </c>
      <c r="AS59" s="206">
        <v>0</v>
      </c>
      <c r="AT59" s="206">
        <v>0</v>
      </c>
      <c r="AU59" s="206">
        <v>0</v>
      </c>
      <c r="AV59" s="208">
        <v>6.2649999999999997</v>
      </c>
      <c r="AW59" s="206">
        <v>0</v>
      </c>
      <c r="AX59" s="206">
        <v>0</v>
      </c>
      <c r="AY59" s="208">
        <v>6.2649999999999997</v>
      </c>
      <c r="AZ59" s="206">
        <v>0</v>
      </c>
      <c r="BA59" s="206">
        <v>0</v>
      </c>
      <c r="BB59" s="208">
        <v>19.049999999999997</v>
      </c>
      <c r="BC59" s="206">
        <v>0</v>
      </c>
      <c r="BD59" s="206">
        <v>0</v>
      </c>
      <c r="BE59" s="208">
        <v>19.099999999999998</v>
      </c>
      <c r="BF59" s="206">
        <v>0</v>
      </c>
      <c r="BG59" s="206">
        <v>0</v>
      </c>
      <c r="BH59" s="208">
        <v>23.605000000000004</v>
      </c>
      <c r="BI59" s="206">
        <v>0</v>
      </c>
      <c r="BJ59" s="206">
        <v>0</v>
      </c>
      <c r="BK59" s="208">
        <v>23.605000000000004</v>
      </c>
      <c r="BL59" s="206">
        <v>0</v>
      </c>
      <c r="BM59" s="206">
        <v>0</v>
      </c>
      <c r="BN59" s="206">
        <v>0</v>
      </c>
      <c r="BO59" s="206">
        <v>0</v>
      </c>
      <c r="BP59" s="206">
        <v>0</v>
      </c>
      <c r="BQ59" s="206">
        <v>0</v>
      </c>
      <c r="BR59" s="206">
        <v>0</v>
      </c>
      <c r="BS59" s="206">
        <v>0</v>
      </c>
      <c r="BT59" s="206">
        <v>0</v>
      </c>
      <c r="BU59" s="206">
        <v>0</v>
      </c>
      <c r="BV59" s="206">
        <v>0</v>
      </c>
      <c r="BW59" s="206">
        <v>0</v>
      </c>
      <c r="BX59" s="206">
        <v>0</v>
      </c>
      <c r="BY59" s="206">
        <v>0</v>
      </c>
      <c r="BZ59" s="208">
        <v>547.90900000000011</v>
      </c>
      <c r="CA59" s="206">
        <v>0</v>
      </c>
      <c r="CB59" s="206">
        <v>0</v>
      </c>
      <c r="CC59" s="208">
        <v>662.29299999999989</v>
      </c>
      <c r="CD59" s="206">
        <v>0</v>
      </c>
      <c r="CE59" s="206">
        <v>0</v>
      </c>
      <c r="CF59" s="206">
        <v>0</v>
      </c>
      <c r="CG59" s="206">
        <v>0</v>
      </c>
      <c r="CH59" s="206">
        <v>0</v>
      </c>
      <c r="CI59" s="206">
        <v>0</v>
      </c>
      <c r="CJ59" s="206">
        <v>0</v>
      </c>
      <c r="CK59" s="206">
        <v>0</v>
      </c>
      <c r="CL59" s="208">
        <v>20.224</v>
      </c>
      <c r="CM59" s="206">
        <v>0</v>
      </c>
      <c r="CN59" s="206">
        <v>0</v>
      </c>
      <c r="CO59" s="208">
        <v>20.224</v>
      </c>
      <c r="CP59" s="206">
        <v>0</v>
      </c>
      <c r="CQ59" s="206">
        <v>0</v>
      </c>
      <c r="CR59" s="206">
        <v>0</v>
      </c>
      <c r="CS59" s="206">
        <v>0</v>
      </c>
      <c r="CT59" s="206">
        <v>0</v>
      </c>
      <c r="CU59" s="206">
        <v>0</v>
      </c>
      <c r="CV59" s="206">
        <v>0</v>
      </c>
      <c r="CW59" s="206">
        <v>0</v>
      </c>
      <c r="CX59" s="214">
        <v>655.87000000000035</v>
      </c>
      <c r="CY59" s="214">
        <v>833.69600000000014</v>
      </c>
      <c r="CZ59" s="215">
        <f t="shared" si="44"/>
        <v>0</v>
      </c>
      <c r="DA59" s="215">
        <f t="shared" si="45"/>
        <v>-1.9000000000002046</v>
      </c>
      <c r="DB59" s="216">
        <f t="shared" si="33"/>
        <v>0</v>
      </c>
    </row>
    <row r="60" spans="1:106" ht="18.95" customHeight="1" x14ac:dyDescent="0.55000000000000004">
      <c r="A60" s="206" t="s">
        <v>133</v>
      </c>
      <c r="B60" s="207" t="s">
        <v>134</v>
      </c>
      <c r="C60" s="208">
        <v>568.57800000000043</v>
      </c>
      <c r="D60" s="209">
        <f t="shared" si="1"/>
        <v>20.228000000000002</v>
      </c>
      <c r="E60" s="209">
        <f t="shared" si="2"/>
        <v>51.823999999999984</v>
      </c>
      <c r="F60" s="209">
        <f t="shared" si="3"/>
        <v>548.35000000000025</v>
      </c>
      <c r="G60" s="209">
        <f t="shared" si="4"/>
        <v>741.6640000000001</v>
      </c>
      <c r="H60" s="209">
        <f t="shared" si="85"/>
        <v>0</v>
      </c>
      <c r="I60" s="209">
        <f t="shared" si="86"/>
        <v>0</v>
      </c>
      <c r="J60" s="209">
        <f t="shared" si="77"/>
        <v>568.5780000000002</v>
      </c>
      <c r="K60" s="209">
        <f t="shared" si="77"/>
        <v>793.48800000000006</v>
      </c>
      <c r="L60" s="210">
        <f t="shared" si="81"/>
        <v>0</v>
      </c>
      <c r="M60" s="210">
        <f t="shared" si="82"/>
        <v>0</v>
      </c>
      <c r="N60" s="210">
        <f t="shared" si="93"/>
        <v>0</v>
      </c>
      <c r="O60" s="210">
        <f t="shared" si="94"/>
        <v>0</v>
      </c>
      <c r="P60" s="210">
        <f t="shared" si="87"/>
        <v>0</v>
      </c>
      <c r="Q60" s="210">
        <f t="shared" si="88"/>
        <v>0</v>
      </c>
      <c r="R60" s="210">
        <f>L60+N60+P60</f>
        <v>0</v>
      </c>
      <c r="S60" s="210">
        <f>M60+O60+Q60</f>
        <v>0</v>
      </c>
      <c r="T60" s="211">
        <f t="shared" si="89"/>
        <v>0</v>
      </c>
      <c r="U60" s="211">
        <f t="shared" si="90"/>
        <v>0</v>
      </c>
      <c r="V60" s="211">
        <f t="shared" si="42"/>
        <v>0</v>
      </c>
      <c r="W60" s="211">
        <f t="shared" si="43"/>
        <v>0</v>
      </c>
      <c r="X60" s="211">
        <f t="shared" si="91"/>
        <v>0</v>
      </c>
      <c r="Y60" s="211">
        <f t="shared" si="92"/>
        <v>0</v>
      </c>
      <c r="Z60" s="211">
        <f t="shared" si="21"/>
        <v>0</v>
      </c>
      <c r="AA60" s="211">
        <f t="shared" si="22"/>
        <v>0</v>
      </c>
      <c r="AB60" s="212">
        <f t="shared" si="79"/>
        <v>20.228000000000002</v>
      </c>
      <c r="AC60" s="212">
        <f t="shared" si="80"/>
        <v>51.823999999999984</v>
      </c>
      <c r="AD60" s="212">
        <f t="shared" si="64"/>
        <v>548.35000000000025</v>
      </c>
      <c r="AE60" s="212">
        <f t="shared" si="65"/>
        <v>741.6640000000001</v>
      </c>
      <c r="AF60" s="212">
        <f t="shared" si="27"/>
        <v>0</v>
      </c>
      <c r="AG60" s="212">
        <f t="shared" si="28"/>
        <v>0</v>
      </c>
      <c r="AH60" s="212">
        <f t="shared" si="29"/>
        <v>568.5780000000002</v>
      </c>
      <c r="AI60" s="212">
        <f t="shared" si="30"/>
        <v>793.48800000000006</v>
      </c>
      <c r="AJ60" s="217">
        <v>20.228000000000002</v>
      </c>
      <c r="AK60" s="206">
        <v>0</v>
      </c>
      <c r="AL60" s="206">
        <v>0</v>
      </c>
      <c r="AM60" s="208">
        <v>51.823999999999984</v>
      </c>
      <c r="AN60" s="206">
        <v>0</v>
      </c>
      <c r="AO60" s="206">
        <v>0</v>
      </c>
      <c r="AP60" s="206">
        <v>0</v>
      </c>
      <c r="AQ60" s="206">
        <v>0</v>
      </c>
      <c r="AR60" s="206">
        <v>0</v>
      </c>
      <c r="AS60" s="206">
        <v>0</v>
      </c>
      <c r="AT60" s="206">
        <v>0</v>
      </c>
      <c r="AU60" s="206">
        <v>0</v>
      </c>
      <c r="AV60" s="208">
        <v>24.75</v>
      </c>
      <c r="AW60" s="206">
        <v>0</v>
      </c>
      <c r="AX60" s="206">
        <v>0</v>
      </c>
      <c r="AY60" s="208">
        <v>24.75</v>
      </c>
      <c r="AZ60" s="206">
        <v>0</v>
      </c>
      <c r="BA60" s="206">
        <v>0</v>
      </c>
      <c r="BB60" s="208">
        <v>8.2509999999999994</v>
      </c>
      <c r="BC60" s="206">
        <v>0</v>
      </c>
      <c r="BD60" s="206">
        <v>0</v>
      </c>
      <c r="BE60" s="208">
        <v>8.2509999999999994</v>
      </c>
      <c r="BF60" s="206">
        <v>0</v>
      </c>
      <c r="BG60" s="206">
        <v>0</v>
      </c>
      <c r="BH60" s="206">
        <v>0</v>
      </c>
      <c r="BI60" s="206">
        <v>0</v>
      </c>
      <c r="BJ60" s="206">
        <v>0</v>
      </c>
      <c r="BK60" s="206">
        <v>0</v>
      </c>
      <c r="BL60" s="206">
        <v>0</v>
      </c>
      <c r="BM60" s="206">
        <v>0</v>
      </c>
      <c r="BN60" s="206">
        <v>0</v>
      </c>
      <c r="BO60" s="206">
        <v>0</v>
      </c>
      <c r="BP60" s="206">
        <v>0</v>
      </c>
      <c r="BQ60" s="206">
        <v>0</v>
      </c>
      <c r="BR60" s="206">
        <v>0</v>
      </c>
      <c r="BS60" s="206">
        <v>0</v>
      </c>
      <c r="BT60" s="206">
        <v>0</v>
      </c>
      <c r="BU60" s="206">
        <v>0</v>
      </c>
      <c r="BV60" s="206">
        <v>0</v>
      </c>
      <c r="BW60" s="206">
        <v>0</v>
      </c>
      <c r="BX60" s="206">
        <v>0</v>
      </c>
      <c r="BY60" s="206">
        <v>0</v>
      </c>
      <c r="BZ60" s="208">
        <v>515.34900000000027</v>
      </c>
      <c r="CA60" s="206">
        <v>0</v>
      </c>
      <c r="CB60" s="206">
        <v>0</v>
      </c>
      <c r="CC60" s="208">
        <v>708.66300000000012</v>
      </c>
      <c r="CD60" s="206">
        <v>0</v>
      </c>
      <c r="CE60" s="206">
        <v>0</v>
      </c>
      <c r="CF60" s="206">
        <v>0</v>
      </c>
      <c r="CG60" s="206">
        <v>0</v>
      </c>
      <c r="CH60" s="206">
        <v>0</v>
      </c>
      <c r="CI60" s="206">
        <v>0</v>
      </c>
      <c r="CJ60" s="206">
        <v>0</v>
      </c>
      <c r="CK60" s="206">
        <v>0</v>
      </c>
      <c r="CL60" s="206">
        <v>0</v>
      </c>
      <c r="CM60" s="206">
        <v>0</v>
      </c>
      <c r="CN60" s="206">
        <v>0</v>
      </c>
      <c r="CO60" s="206">
        <v>0</v>
      </c>
      <c r="CP60" s="206">
        <v>0</v>
      </c>
      <c r="CQ60" s="206">
        <v>0</v>
      </c>
      <c r="CR60" s="206">
        <v>0</v>
      </c>
      <c r="CS60" s="206">
        <v>0</v>
      </c>
      <c r="CT60" s="206">
        <v>0</v>
      </c>
      <c r="CU60" s="206">
        <v>0</v>
      </c>
      <c r="CV60" s="206">
        <v>0</v>
      </c>
      <c r="CW60" s="206">
        <v>0</v>
      </c>
      <c r="CX60" s="214">
        <v>568.57800000000009</v>
      </c>
      <c r="CY60" s="214">
        <v>788.69800000000021</v>
      </c>
      <c r="CZ60" s="215">
        <f t="shared" si="44"/>
        <v>0</v>
      </c>
      <c r="DA60" s="215">
        <f t="shared" si="45"/>
        <v>4.7899999999998499</v>
      </c>
      <c r="DB60" s="216">
        <f t="shared" si="33"/>
        <v>0</v>
      </c>
    </row>
    <row r="61" spans="1:106" ht="18.95" customHeight="1" x14ac:dyDescent="0.55000000000000004">
      <c r="A61" s="206" t="s">
        <v>135</v>
      </c>
      <c r="B61" s="207" t="s">
        <v>136</v>
      </c>
      <c r="C61" s="208">
        <v>599.48000000000025</v>
      </c>
      <c r="D61" s="209">
        <f t="shared" si="1"/>
        <v>12.045000000000002</v>
      </c>
      <c r="E61" s="209">
        <f t="shared" si="2"/>
        <v>31.567000000000004</v>
      </c>
      <c r="F61" s="209">
        <f t="shared" si="3"/>
        <v>587.43500000000017</v>
      </c>
      <c r="G61" s="209">
        <f t="shared" si="4"/>
        <v>838.40099999999984</v>
      </c>
      <c r="H61" s="209">
        <f t="shared" si="85"/>
        <v>0</v>
      </c>
      <c r="I61" s="209">
        <f t="shared" si="86"/>
        <v>0</v>
      </c>
      <c r="J61" s="209">
        <f t="shared" si="77"/>
        <v>599.48000000000013</v>
      </c>
      <c r="K61" s="209">
        <f t="shared" si="77"/>
        <v>869.96799999999985</v>
      </c>
      <c r="L61" s="210">
        <f t="shared" si="81"/>
        <v>0</v>
      </c>
      <c r="M61" s="210">
        <f t="shared" si="82"/>
        <v>0</v>
      </c>
      <c r="N61" s="210">
        <f t="shared" si="93"/>
        <v>0</v>
      </c>
      <c r="O61" s="210">
        <f t="shared" si="94"/>
        <v>0</v>
      </c>
      <c r="P61" s="210">
        <f t="shared" si="87"/>
        <v>0</v>
      </c>
      <c r="Q61" s="210">
        <f t="shared" si="88"/>
        <v>0</v>
      </c>
      <c r="R61" s="210">
        <f t="shared" ref="R61:S75" si="95">L61+N61+P61</f>
        <v>0</v>
      </c>
      <c r="S61" s="210">
        <f t="shared" si="95"/>
        <v>0</v>
      </c>
      <c r="T61" s="211">
        <f t="shared" si="89"/>
        <v>0</v>
      </c>
      <c r="U61" s="211">
        <f t="shared" si="90"/>
        <v>0</v>
      </c>
      <c r="V61" s="211">
        <f t="shared" si="42"/>
        <v>0</v>
      </c>
      <c r="W61" s="211">
        <f t="shared" si="43"/>
        <v>0</v>
      </c>
      <c r="X61" s="211">
        <f t="shared" si="91"/>
        <v>0</v>
      </c>
      <c r="Y61" s="211">
        <f t="shared" si="92"/>
        <v>0</v>
      </c>
      <c r="Z61" s="211">
        <f t="shared" si="21"/>
        <v>0</v>
      </c>
      <c r="AA61" s="211">
        <f t="shared" si="22"/>
        <v>0</v>
      </c>
      <c r="AB61" s="212">
        <f t="shared" si="79"/>
        <v>12.045000000000002</v>
      </c>
      <c r="AC61" s="212">
        <f t="shared" si="80"/>
        <v>31.567000000000004</v>
      </c>
      <c r="AD61" s="212">
        <f t="shared" si="64"/>
        <v>587.43500000000017</v>
      </c>
      <c r="AE61" s="212">
        <f t="shared" si="65"/>
        <v>838.40099999999984</v>
      </c>
      <c r="AF61" s="212">
        <f t="shared" si="27"/>
        <v>0</v>
      </c>
      <c r="AG61" s="212">
        <f t="shared" si="28"/>
        <v>0</v>
      </c>
      <c r="AH61" s="212">
        <f t="shared" si="29"/>
        <v>599.48000000000013</v>
      </c>
      <c r="AI61" s="212">
        <f t="shared" si="30"/>
        <v>869.96799999999985</v>
      </c>
      <c r="AJ61" s="217">
        <v>12.045000000000002</v>
      </c>
      <c r="AK61" s="206">
        <v>0</v>
      </c>
      <c r="AL61" s="206">
        <v>0</v>
      </c>
      <c r="AM61" s="208">
        <v>31.567000000000004</v>
      </c>
      <c r="AN61" s="206">
        <v>0</v>
      </c>
      <c r="AO61" s="206">
        <v>0</v>
      </c>
      <c r="AP61" s="206">
        <v>0</v>
      </c>
      <c r="AQ61" s="206">
        <v>0</v>
      </c>
      <c r="AR61" s="206">
        <v>0</v>
      </c>
      <c r="AS61" s="206">
        <v>0</v>
      </c>
      <c r="AT61" s="206">
        <v>0</v>
      </c>
      <c r="AU61" s="206">
        <v>0</v>
      </c>
      <c r="AV61" s="206">
        <v>0</v>
      </c>
      <c r="AW61" s="206">
        <v>0</v>
      </c>
      <c r="AX61" s="206">
        <v>0</v>
      </c>
      <c r="AY61" s="206">
        <v>0</v>
      </c>
      <c r="AZ61" s="206">
        <v>0</v>
      </c>
      <c r="BA61" s="206">
        <v>0</v>
      </c>
      <c r="BB61" s="208">
        <v>30.484999999999999</v>
      </c>
      <c r="BC61" s="206">
        <v>0</v>
      </c>
      <c r="BD61" s="206">
        <v>0</v>
      </c>
      <c r="BE61" s="208">
        <v>30.484999999999999</v>
      </c>
      <c r="BF61" s="206">
        <v>0</v>
      </c>
      <c r="BG61" s="206">
        <v>0</v>
      </c>
      <c r="BH61" s="208">
        <v>32.680999999999997</v>
      </c>
      <c r="BI61" s="206">
        <v>0</v>
      </c>
      <c r="BJ61" s="206">
        <v>0</v>
      </c>
      <c r="BK61" s="208">
        <v>32.680999999999997</v>
      </c>
      <c r="BL61" s="206">
        <v>0</v>
      </c>
      <c r="BM61" s="206">
        <v>0</v>
      </c>
      <c r="BN61" s="206">
        <v>0</v>
      </c>
      <c r="BO61" s="206">
        <v>0</v>
      </c>
      <c r="BP61" s="206">
        <v>0</v>
      </c>
      <c r="BQ61" s="206">
        <v>0</v>
      </c>
      <c r="BR61" s="206">
        <v>0</v>
      </c>
      <c r="BS61" s="206">
        <v>0</v>
      </c>
      <c r="BT61" s="206">
        <v>0</v>
      </c>
      <c r="BU61" s="206">
        <v>0</v>
      </c>
      <c r="BV61" s="206">
        <v>0</v>
      </c>
      <c r="BW61" s="206">
        <v>0</v>
      </c>
      <c r="BX61" s="206">
        <v>0</v>
      </c>
      <c r="BY61" s="206">
        <v>0</v>
      </c>
      <c r="BZ61" s="208">
        <v>524.26900000000012</v>
      </c>
      <c r="CA61" s="206">
        <v>0</v>
      </c>
      <c r="CB61" s="206">
        <v>0</v>
      </c>
      <c r="CC61" s="208">
        <v>775.2349999999999</v>
      </c>
      <c r="CD61" s="206">
        <v>0</v>
      </c>
      <c r="CE61" s="206">
        <v>0</v>
      </c>
      <c r="CF61" s="206">
        <v>0</v>
      </c>
      <c r="CG61" s="206">
        <v>0</v>
      </c>
      <c r="CH61" s="206">
        <v>0</v>
      </c>
      <c r="CI61" s="206">
        <v>0</v>
      </c>
      <c r="CJ61" s="206">
        <v>0</v>
      </c>
      <c r="CK61" s="206">
        <v>0</v>
      </c>
      <c r="CL61" s="206">
        <v>0</v>
      </c>
      <c r="CM61" s="206">
        <v>0</v>
      </c>
      <c r="CN61" s="206">
        <v>0</v>
      </c>
      <c r="CO61" s="206">
        <v>0</v>
      </c>
      <c r="CP61" s="206">
        <v>0</v>
      </c>
      <c r="CQ61" s="206">
        <v>0</v>
      </c>
      <c r="CR61" s="206">
        <v>0</v>
      </c>
      <c r="CS61" s="206">
        <v>0</v>
      </c>
      <c r="CT61" s="206">
        <v>0</v>
      </c>
      <c r="CU61" s="206">
        <v>0</v>
      </c>
      <c r="CV61" s="206">
        <v>0</v>
      </c>
      <c r="CW61" s="206">
        <v>0</v>
      </c>
      <c r="CX61" s="214">
        <v>621.4799999999999</v>
      </c>
      <c r="CY61" s="214">
        <v>883.13400000000024</v>
      </c>
      <c r="CZ61" s="215">
        <f t="shared" si="44"/>
        <v>-21.999999999999773</v>
      </c>
      <c r="DA61" s="215">
        <f t="shared" si="45"/>
        <v>-13.166000000000395</v>
      </c>
      <c r="DB61" s="216">
        <f t="shared" si="33"/>
        <v>0</v>
      </c>
    </row>
    <row r="62" spans="1:106" ht="18.95" customHeight="1" x14ac:dyDescent="0.55000000000000004">
      <c r="A62" s="206" t="s">
        <v>137</v>
      </c>
      <c r="B62" s="207" t="s">
        <v>138</v>
      </c>
      <c r="C62" s="208">
        <v>565.76299999999992</v>
      </c>
      <c r="D62" s="209">
        <f t="shared" si="1"/>
        <v>13.045</v>
      </c>
      <c r="E62" s="209">
        <f>AM62</f>
        <v>29.920999999999999</v>
      </c>
      <c r="F62" s="209">
        <f t="shared" si="3"/>
        <v>484.46899999999999</v>
      </c>
      <c r="G62" s="209">
        <f t="shared" si="4"/>
        <v>678.63099999999997</v>
      </c>
      <c r="H62" s="209">
        <f t="shared" si="85"/>
        <v>0</v>
      </c>
      <c r="I62" s="209">
        <f t="shared" si="86"/>
        <v>0</v>
      </c>
      <c r="J62" s="209">
        <f t="shared" si="77"/>
        <v>497.51400000000001</v>
      </c>
      <c r="K62" s="209">
        <f t="shared" si="77"/>
        <v>708.55200000000002</v>
      </c>
      <c r="L62" s="210">
        <f t="shared" si="81"/>
        <v>0.27200000000000002</v>
      </c>
      <c r="M62" s="210">
        <f t="shared" si="82"/>
        <v>0.54400000000000004</v>
      </c>
      <c r="N62" s="210">
        <f t="shared" si="93"/>
        <v>67.97699999999999</v>
      </c>
      <c r="O62" s="210">
        <f t="shared" si="94"/>
        <v>76.997</v>
      </c>
      <c r="P62" s="210">
        <f t="shared" si="87"/>
        <v>0</v>
      </c>
      <c r="Q62" s="210">
        <f t="shared" si="88"/>
        <v>0</v>
      </c>
      <c r="R62" s="210">
        <f t="shared" si="95"/>
        <v>68.248999999999995</v>
      </c>
      <c r="S62" s="210">
        <f t="shared" si="95"/>
        <v>77.540999999999997</v>
      </c>
      <c r="T62" s="211">
        <f t="shared" si="89"/>
        <v>0</v>
      </c>
      <c r="U62" s="211">
        <f t="shared" si="90"/>
        <v>0</v>
      </c>
      <c r="V62" s="211">
        <f t="shared" si="42"/>
        <v>0</v>
      </c>
      <c r="W62" s="211">
        <f t="shared" si="43"/>
        <v>0</v>
      </c>
      <c r="X62" s="211">
        <f t="shared" si="91"/>
        <v>0</v>
      </c>
      <c r="Y62" s="211">
        <f t="shared" si="92"/>
        <v>0</v>
      </c>
      <c r="Z62" s="211">
        <f t="shared" si="21"/>
        <v>0</v>
      </c>
      <c r="AA62" s="211">
        <f t="shared" si="22"/>
        <v>0</v>
      </c>
      <c r="AB62" s="212">
        <f>D62+L62+T62</f>
        <v>13.317</v>
      </c>
      <c r="AC62" s="212">
        <f>E62+M62+U62</f>
        <v>30.465</v>
      </c>
      <c r="AD62" s="212">
        <f t="shared" si="64"/>
        <v>552.44600000000003</v>
      </c>
      <c r="AE62" s="212">
        <f t="shared" si="65"/>
        <v>755.62799999999993</v>
      </c>
      <c r="AF62" s="212">
        <f t="shared" si="27"/>
        <v>0</v>
      </c>
      <c r="AG62" s="212">
        <f t="shared" si="28"/>
        <v>0</v>
      </c>
      <c r="AH62" s="212">
        <f t="shared" si="29"/>
        <v>565.76300000000003</v>
      </c>
      <c r="AI62" s="212">
        <f t="shared" si="30"/>
        <v>786.09299999999996</v>
      </c>
      <c r="AJ62" s="217">
        <v>13.045</v>
      </c>
      <c r="AK62" s="208">
        <v>0.27200000000000002</v>
      </c>
      <c r="AL62" s="206">
        <v>0</v>
      </c>
      <c r="AM62" s="208">
        <v>29.920999999999999</v>
      </c>
      <c r="AN62" s="208">
        <v>0.54400000000000004</v>
      </c>
      <c r="AO62" s="206">
        <v>0</v>
      </c>
      <c r="AP62" s="206">
        <v>0</v>
      </c>
      <c r="AQ62" s="206">
        <v>0</v>
      </c>
      <c r="AR62" s="206">
        <v>0</v>
      </c>
      <c r="AS62" s="206">
        <v>0</v>
      </c>
      <c r="AT62" s="206">
        <v>0</v>
      </c>
      <c r="AU62" s="206">
        <v>0</v>
      </c>
      <c r="AV62" s="206">
        <v>0</v>
      </c>
      <c r="AW62" s="206">
        <v>0</v>
      </c>
      <c r="AX62" s="206">
        <v>0</v>
      </c>
      <c r="AY62" s="206">
        <v>0</v>
      </c>
      <c r="AZ62" s="206">
        <v>0</v>
      </c>
      <c r="BA62" s="206">
        <v>0</v>
      </c>
      <c r="BB62" s="206">
        <v>0</v>
      </c>
      <c r="BC62" s="206">
        <v>0</v>
      </c>
      <c r="BD62" s="206">
        <v>0</v>
      </c>
      <c r="BE62" s="206">
        <v>0</v>
      </c>
      <c r="BF62" s="206">
        <v>0</v>
      </c>
      <c r="BG62" s="206">
        <v>0</v>
      </c>
      <c r="BH62" s="206">
        <v>0</v>
      </c>
      <c r="BI62" s="206">
        <v>0</v>
      </c>
      <c r="BJ62" s="206">
        <v>0</v>
      </c>
      <c r="BK62" s="206">
        <v>0</v>
      </c>
      <c r="BL62" s="206">
        <v>0</v>
      </c>
      <c r="BM62" s="206">
        <v>0</v>
      </c>
      <c r="BN62" s="206">
        <v>0</v>
      </c>
      <c r="BO62" s="206">
        <v>0</v>
      </c>
      <c r="BP62" s="206">
        <v>0</v>
      </c>
      <c r="BQ62" s="206">
        <v>0</v>
      </c>
      <c r="BR62" s="206">
        <v>0</v>
      </c>
      <c r="BS62" s="206">
        <v>0</v>
      </c>
      <c r="BT62" s="206">
        <v>0</v>
      </c>
      <c r="BU62" s="206">
        <v>0</v>
      </c>
      <c r="BV62" s="206">
        <v>0</v>
      </c>
      <c r="BW62" s="206">
        <v>0</v>
      </c>
      <c r="BX62" s="206">
        <v>0</v>
      </c>
      <c r="BY62" s="206">
        <v>0</v>
      </c>
      <c r="BZ62" s="208">
        <v>484.46899999999999</v>
      </c>
      <c r="CA62" s="208">
        <v>67.97699999999999</v>
      </c>
      <c r="CB62" s="206">
        <v>0</v>
      </c>
      <c r="CC62" s="208">
        <v>678.63099999999997</v>
      </c>
      <c r="CD62" s="208">
        <v>76.997</v>
      </c>
      <c r="CE62" s="206">
        <v>0</v>
      </c>
      <c r="CF62" s="206">
        <v>0</v>
      </c>
      <c r="CG62" s="206">
        <v>0</v>
      </c>
      <c r="CH62" s="206">
        <v>0</v>
      </c>
      <c r="CI62" s="206">
        <v>0</v>
      </c>
      <c r="CJ62" s="206">
        <v>0</v>
      </c>
      <c r="CK62" s="206">
        <v>0</v>
      </c>
      <c r="CL62" s="206">
        <v>0</v>
      </c>
      <c r="CM62" s="206">
        <v>0</v>
      </c>
      <c r="CN62" s="206">
        <v>0</v>
      </c>
      <c r="CO62" s="206">
        <v>0</v>
      </c>
      <c r="CP62" s="206">
        <v>0</v>
      </c>
      <c r="CQ62" s="206">
        <v>0</v>
      </c>
      <c r="CR62" s="206">
        <v>0</v>
      </c>
      <c r="CS62" s="206">
        <v>0</v>
      </c>
      <c r="CT62" s="206">
        <v>0</v>
      </c>
      <c r="CU62" s="206">
        <v>0</v>
      </c>
      <c r="CV62" s="206">
        <v>0</v>
      </c>
      <c r="CW62" s="206">
        <v>0</v>
      </c>
      <c r="CX62" s="214">
        <v>565.76300000000003</v>
      </c>
      <c r="CY62" s="214">
        <v>778.30099999999925</v>
      </c>
      <c r="CZ62" s="215">
        <f t="shared" si="44"/>
        <v>0</v>
      </c>
      <c r="DA62" s="215">
        <f t="shared" si="45"/>
        <v>7.7920000000007121</v>
      </c>
      <c r="DB62" s="216">
        <f t="shared" si="33"/>
        <v>0</v>
      </c>
    </row>
    <row r="63" spans="1:106" ht="18.95" customHeight="1" x14ac:dyDescent="0.55000000000000004">
      <c r="A63" s="206" t="s">
        <v>139</v>
      </c>
      <c r="B63" s="207" t="s">
        <v>140</v>
      </c>
      <c r="C63" s="208">
        <v>658.51999999999987</v>
      </c>
      <c r="D63" s="209">
        <f t="shared" si="1"/>
        <v>12.138000000000002</v>
      </c>
      <c r="E63" s="209">
        <f t="shared" si="2"/>
        <v>33.681999999999995</v>
      </c>
      <c r="F63" s="209">
        <f t="shared" si="3"/>
        <v>513.21699999999987</v>
      </c>
      <c r="G63" s="209">
        <f t="shared" si="4"/>
        <v>594.03800000000001</v>
      </c>
      <c r="H63" s="209">
        <f t="shared" si="85"/>
        <v>0</v>
      </c>
      <c r="I63" s="209">
        <f t="shared" si="86"/>
        <v>0</v>
      </c>
      <c r="J63" s="209">
        <f t="shared" si="77"/>
        <v>525.3549999999999</v>
      </c>
      <c r="K63" s="209">
        <f t="shared" si="77"/>
        <v>627.72</v>
      </c>
      <c r="L63" s="210">
        <f t="shared" si="81"/>
        <v>0</v>
      </c>
      <c r="M63" s="210">
        <f t="shared" si="82"/>
        <v>0</v>
      </c>
      <c r="N63" s="210">
        <f t="shared" si="93"/>
        <v>133.16499999999999</v>
      </c>
      <c r="O63" s="210">
        <f t="shared" si="94"/>
        <v>133.16499999999999</v>
      </c>
      <c r="P63" s="210">
        <f t="shared" si="87"/>
        <v>0</v>
      </c>
      <c r="Q63" s="210">
        <f t="shared" si="88"/>
        <v>0</v>
      </c>
      <c r="R63" s="210">
        <f t="shared" si="95"/>
        <v>133.16499999999999</v>
      </c>
      <c r="S63" s="210">
        <f t="shared" si="95"/>
        <v>133.16499999999999</v>
      </c>
      <c r="T63" s="211">
        <f t="shared" si="89"/>
        <v>0</v>
      </c>
      <c r="U63" s="211">
        <f t="shared" si="90"/>
        <v>0</v>
      </c>
      <c r="V63" s="211">
        <f t="shared" si="42"/>
        <v>0</v>
      </c>
      <c r="W63" s="211">
        <f t="shared" si="43"/>
        <v>0</v>
      </c>
      <c r="X63" s="211">
        <f t="shared" si="91"/>
        <v>0</v>
      </c>
      <c r="Y63" s="211">
        <f t="shared" si="92"/>
        <v>0</v>
      </c>
      <c r="Z63" s="211">
        <f t="shared" si="21"/>
        <v>0</v>
      </c>
      <c r="AA63" s="211">
        <f t="shared" si="22"/>
        <v>0</v>
      </c>
      <c r="AB63" s="212">
        <f t="shared" ref="AB63:AB73" si="96">D63+L63+T63</f>
        <v>12.138000000000002</v>
      </c>
      <c r="AC63" s="212">
        <f t="shared" ref="AC63:AC73" si="97">E63+M63+U63</f>
        <v>33.681999999999995</v>
      </c>
      <c r="AD63" s="212">
        <f t="shared" si="64"/>
        <v>646.38199999999983</v>
      </c>
      <c r="AE63" s="212">
        <f t="shared" si="65"/>
        <v>727.20299999999997</v>
      </c>
      <c r="AF63" s="212">
        <f t="shared" si="27"/>
        <v>0</v>
      </c>
      <c r="AG63" s="212">
        <f t="shared" si="28"/>
        <v>0</v>
      </c>
      <c r="AH63" s="212">
        <f t="shared" si="29"/>
        <v>658.51999999999987</v>
      </c>
      <c r="AI63" s="212">
        <f t="shared" si="30"/>
        <v>760.88499999999999</v>
      </c>
      <c r="AJ63" s="217">
        <v>12.138000000000002</v>
      </c>
      <c r="AK63" s="206">
        <v>0</v>
      </c>
      <c r="AL63" s="206">
        <v>0</v>
      </c>
      <c r="AM63" s="208">
        <v>33.681999999999995</v>
      </c>
      <c r="AN63" s="206">
        <v>0</v>
      </c>
      <c r="AO63" s="206">
        <v>0</v>
      </c>
      <c r="AP63" s="206">
        <v>0</v>
      </c>
      <c r="AQ63" s="206">
        <v>0</v>
      </c>
      <c r="AR63" s="206">
        <v>0</v>
      </c>
      <c r="AS63" s="206">
        <v>0</v>
      </c>
      <c r="AT63" s="206">
        <v>0</v>
      </c>
      <c r="AU63" s="206">
        <v>0</v>
      </c>
      <c r="AV63" s="208">
        <v>19.754999999999999</v>
      </c>
      <c r="AW63" s="208">
        <v>13.084999999999999</v>
      </c>
      <c r="AX63" s="206">
        <v>0</v>
      </c>
      <c r="AY63" s="208">
        <v>19.754999999999999</v>
      </c>
      <c r="AZ63" s="208">
        <v>13.084999999999999</v>
      </c>
      <c r="BA63" s="206">
        <v>0</v>
      </c>
      <c r="BB63" s="208">
        <v>138.08100000000002</v>
      </c>
      <c r="BC63" s="208">
        <v>74.84</v>
      </c>
      <c r="BD63" s="206">
        <v>0</v>
      </c>
      <c r="BE63" s="208">
        <v>138.08100000000002</v>
      </c>
      <c r="BF63" s="208">
        <v>74.84</v>
      </c>
      <c r="BG63" s="206">
        <v>0</v>
      </c>
      <c r="BH63" s="208">
        <v>2.37</v>
      </c>
      <c r="BI63" s="208">
        <v>9.1739999999999995</v>
      </c>
      <c r="BJ63" s="206">
        <v>0</v>
      </c>
      <c r="BK63" s="208">
        <v>2.37</v>
      </c>
      <c r="BL63" s="208">
        <v>9.1739999999999995</v>
      </c>
      <c r="BM63" s="206">
        <v>0</v>
      </c>
      <c r="BN63" s="208">
        <v>2.2999999999999998</v>
      </c>
      <c r="BO63" s="208">
        <v>2</v>
      </c>
      <c r="BP63" s="206">
        <v>0</v>
      </c>
      <c r="BQ63" s="208">
        <v>2.2999999999999998</v>
      </c>
      <c r="BR63" s="208">
        <v>2</v>
      </c>
      <c r="BS63" s="206">
        <v>0</v>
      </c>
      <c r="BT63" s="206">
        <v>0</v>
      </c>
      <c r="BU63" s="206">
        <v>0</v>
      </c>
      <c r="BV63" s="206">
        <v>0</v>
      </c>
      <c r="BW63" s="206">
        <v>0</v>
      </c>
      <c r="BX63" s="206">
        <v>0</v>
      </c>
      <c r="BY63" s="206">
        <v>0</v>
      </c>
      <c r="BZ63" s="208">
        <v>350.7109999999999</v>
      </c>
      <c r="CA63" s="208">
        <v>34.065999999999995</v>
      </c>
      <c r="CB63" s="206">
        <v>0</v>
      </c>
      <c r="CC63" s="208">
        <v>431.53199999999993</v>
      </c>
      <c r="CD63" s="208">
        <v>34.065999999999995</v>
      </c>
      <c r="CE63" s="206">
        <v>0</v>
      </c>
      <c r="CF63" s="206">
        <v>0</v>
      </c>
      <c r="CG63" s="206">
        <v>0</v>
      </c>
      <c r="CH63" s="206">
        <v>0</v>
      </c>
      <c r="CI63" s="206">
        <v>0</v>
      </c>
      <c r="CJ63" s="206">
        <v>0</v>
      </c>
      <c r="CK63" s="206">
        <v>0</v>
      </c>
      <c r="CL63" s="206">
        <v>0</v>
      </c>
      <c r="CM63" s="206">
        <v>0</v>
      </c>
      <c r="CN63" s="206">
        <v>0</v>
      </c>
      <c r="CO63" s="206">
        <v>0</v>
      </c>
      <c r="CP63" s="206">
        <v>0</v>
      </c>
      <c r="CQ63" s="206">
        <v>0</v>
      </c>
      <c r="CR63" s="206">
        <v>0</v>
      </c>
      <c r="CS63" s="206">
        <v>0</v>
      </c>
      <c r="CT63" s="206">
        <v>0</v>
      </c>
      <c r="CU63" s="206">
        <v>0</v>
      </c>
      <c r="CV63" s="206">
        <v>0</v>
      </c>
      <c r="CW63" s="206">
        <v>0</v>
      </c>
      <c r="CX63" s="214">
        <v>658.51999999999987</v>
      </c>
      <c r="CY63" s="214">
        <v>760.88499999999999</v>
      </c>
      <c r="CZ63" s="215">
        <f t="shared" si="44"/>
        <v>0</v>
      </c>
      <c r="DA63" s="215">
        <f t="shared" si="45"/>
        <v>0</v>
      </c>
      <c r="DB63" s="216">
        <f>C63-AH63</f>
        <v>0</v>
      </c>
    </row>
    <row r="64" spans="1:106" ht="18.95" customHeight="1" x14ac:dyDescent="0.55000000000000004">
      <c r="A64" s="206" t="s">
        <v>141</v>
      </c>
      <c r="B64" s="207" t="s">
        <v>142</v>
      </c>
      <c r="C64" s="208">
        <v>552.95200000000045</v>
      </c>
      <c r="D64" s="209">
        <f>AJ64</f>
        <v>69.533999999999992</v>
      </c>
      <c r="E64" s="209">
        <f t="shared" si="2"/>
        <v>249.78899999999996</v>
      </c>
      <c r="F64" s="209">
        <f t="shared" si="3"/>
        <v>453.9610000000003</v>
      </c>
      <c r="G64" s="209">
        <f t="shared" si="4"/>
        <v>626.22900000000038</v>
      </c>
      <c r="H64" s="209">
        <f t="shared" si="85"/>
        <v>8.8130000000000006</v>
      </c>
      <c r="I64" s="209">
        <f t="shared" si="86"/>
        <v>8.8130000000000006</v>
      </c>
      <c r="J64" s="209">
        <f t="shared" si="77"/>
        <v>532.30800000000033</v>
      </c>
      <c r="K64" s="209">
        <f t="shared" si="77"/>
        <v>884.83100000000036</v>
      </c>
      <c r="L64" s="210">
        <f t="shared" si="81"/>
        <v>0.63600000000000001</v>
      </c>
      <c r="M64" s="210">
        <f t="shared" si="82"/>
        <v>1.272</v>
      </c>
      <c r="N64" s="210">
        <f>AQ64+AW64+BC64+BI64+BO64+BU64+CA64+CG64</f>
        <v>20.007999999999999</v>
      </c>
      <c r="O64" s="210">
        <f>AT64+AZ64+BF64+BL64+BR64+BX64+CD64+CJ64</f>
        <v>20.901</v>
      </c>
      <c r="P64" s="210">
        <f t="shared" si="87"/>
        <v>0</v>
      </c>
      <c r="Q64" s="210">
        <f t="shared" si="88"/>
        <v>0</v>
      </c>
      <c r="R64" s="210">
        <f t="shared" si="95"/>
        <v>20.643999999999998</v>
      </c>
      <c r="S64" s="210">
        <f t="shared" si="95"/>
        <v>22.172999999999998</v>
      </c>
      <c r="T64" s="211">
        <f t="shared" si="89"/>
        <v>0</v>
      </c>
      <c r="U64" s="211">
        <f t="shared" si="90"/>
        <v>0</v>
      </c>
      <c r="V64" s="211">
        <f t="shared" si="42"/>
        <v>0</v>
      </c>
      <c r="W64" s="211">
        <f t="shared" si="43"/>
        <v>0</v>
      </c>
      <c r="X64" s="211">
        <f>CN64</f>
        <v>0</v>
      </c>
      <c r="Y64" s="211">
        <f>CQ64</f>
        <v>0</v>
      </c>
      <c r="Z64" s="211">
        <f t="shared" si="21"/>
        <v>0</v>
      </c>
      <c r="AA64" s="211">
        <f t="shared" si="22"/>
        <v>0</v>
      </c>
      <c r="AB64" s="212">
        <f t="shared" si="96"/>
        <v>70.169999999999987</v>
      </c>
      <c r="AC64" s="212">
        <f t="shared" si="97"/>
        <v>251.06099999999995</v>
      </c>
      <c r="AD64" s="212">
        <f t="shared" si="64"/>
        <v>473.96900000000028</v>
      </c>
      <c r="AE64" s="212">
        <f t="shared" si="65"/>
        <v>647.13000000000034</v>
      </c>
      <c r="AF64" s="212">
        <f t="shared" si="27"/>
        <v>8.8130000000000006</v>
      </c>
      <c r="AG64" s="212">
        <f t="shared" si="28"/>
        <v>8.8130000000000006</v>
      </c>
      <c r="AH64" s="212">
        <f t="shared" si="29"/>
        <v>552.95200000000023</v>
      </c>
      <c r="AI64" s="212">
        <f t="shared" si="30"/>
        <v>907.00400000000025</v>
      </c>
      <c r="AJ64" s="217">
        <v>69.533999999999992</v>
      </c>
      <c r="AK64" s="208">
        <v>0.63600000000000001</v>
      </c>
      <c r="AL64" s="206">
        <v>0</v>
      </c>
      <c r="AM64" s="208">
        <v>249.78899999999996</v>
      </c>
      <c r="AN64" s="208">
        <v>1.272</v>
      </c>
      <c r="AO64" s="206">
        <v>0</v>
      </c>
      <c r="AP64" s="206">
        <v>0</v>
      </c>
      <c r="AQ64" s="206">
        <v>0</v>
      </c>
      <c r="AR64" s="206">
        <v>0</v>
      </c>
      <c r="AS64" s="206">
        <v>0</v>
      </c>
      <c r="AT64" s="206">
        <v>0</v>
      </c>
      <c r="AU64" s="206">
        <v>0</v>
      </c>
      <c r="AV64" s="206">
        <v>0</v>
      </c>
      <c r="AW64" s="206">
        <v>0</v>
      </c>
      <c r="AX64" s="206">
        <v>0</v>
      </c>
      <c r="AY64" s="206">
        <v>0</v>
      </c>
      <c r="AZ64" s="206">
        <v>0</v>
      </c>
      <c r="BA64" s="206">
        <v>0</v>
      </c>
      <c r="BB64" s="206">
        <v>0</v>
      </c>
      <c r="BC64" s="206">
        <v>0</v>
      </c>
      <c r="BD64" s="206">
        <v>0</v>
      </c>
      <c r="BE64" s="206">
        <v>0</v>
      </c>
      <c r="BF64" s="206">
        <v>0</v>
      </c>
      <c r="BG64" s="206">
        <v>0</v>
      </c>
      <c r="BH64" s="206">
        <v>0</v>
      </c>
      <c r="BI64" s="206">
        <v>0</v>
      </c>
      <c r="BJ64" s="206">
        <v>0</v>
      </c>
      <c r="BK64" s="206">
        <v>0</v>
      </c>
      <c r="BL64" s="206">
        <v>0</v>
      </c>
      <c r="BM64" s="206">
        <v>0</v>
      </c>
      <c r="BN64" s="206">
        <v>0</v>
      </c>
      <c r="BO64" s="206">
        <v>0</v>
      </c>
      <c r="BP64" s="206">
        <v>0</v>
      </c>
      <c r="BQ64" s="206">
        <v>0</v>
      </c>
      <c r="BR64" s="206">
        <v>0</v>
      </c>
      <c r="BS64" s="206">
        <v>0</v>
      </c>
      <c r="BT64" s="206">
        <v>0</v>
      </c>
      <c r="BU64" s="206">
        <v>0</v>
      </c>
      <c r="BV64" s="206">
        <v>0</v>
      </c>
      <c r="BW64" s="206">
        <v>0</v>
      </c>
      <c r="BX64" s="206">
        <v>0</v>
      </c>
      <c r="BY64" s="206">
        <v>0</v>
      </c>
      <c r="BZ64" s="208">
        <v>453.9610000000003</v>
      </c>
      <c r="CA64" s="208">
        <v>20.007999999999999</v>
      </c>
      <c r="CB64" s="206">
        <v>0</v>
      </c>
      <c r="CC64" s="208">
        <v>626.22900000000038</v>
      </c>
      <c r="CD64" s="208">
        <v>20.901</v>
      </c>
      <c r="CE64" s="206">
        <v>0</v>
      </c>
      <c r="CF64" s="206">
        <v>0</v>
      </c>
      <c r="CG64" s="206">
        <v>0</v>
      </c>
      <c r="CH64" s="206">
        <v>0</v>
      </c>
      <c r="CI64" s="206">
        <v>0</v>
      </c>
      <c r="CJ64" s="206">
        <v>0</v>
      </c>
      <c r="CK64" s="206">
        <v>0</v>
      </c>
      <c r="CL64" s="208">
        <v>8.8130000000000006</v>
      </c>
      <c r="CM64" s="206">
        <v>0</v>
      </c>
      <c r="CN64" s="206">
        <v>0</v>
      </c>
      <c r="CO64" s="208">
        <v>8.8130000000000006</v>
      </c>
      <c r="CP64" s="206">
        <v>0</v>
      </c>
      <c r="CQ64" s="206">
        <v>0</v>
      </c>
      <c r="CR64" s="206">
        <v>0</v>
      </c>
      <c r="CS64" s="206">
        <v>0</v>
      </c>
      <c r="CT64" s="206">
        <v>0</v>
      </c>
      <c r="CU64" s="206">
        <v>0</v>
      </c>
      <c r="CV64" s="206">
        <v>0</v>
      </c>
      <c r="CW64" s="206">
        <v>0</v>
      </c>
      <c r="CX64" s="214">
        <v>552.95199999999988</v>
      </c>
      <c r="CY64" s="214">
        <v>899.63299999999992</v>
      </c>
      <c r="CZ64" s="215">
        <f t="shared" si="44"/>
        <v>0</v>
      </c>
      <c r="DA64" s="215">
        <f t="shared" si="45"/>
        <v>7.371000000000322</v>
      </c>
      <c r="DB64" s="216">
        <f>C64-AH64</f>
        <v>0</v>
      </c>
    </row>
    <row r="65" spans="1:106" ht="18.95" customHeight="1" x14ac:dyDescent="0.55000000000000004">
      <c r="A65" s="206" t="s">
        <v>143</v>
      </c>
      <c r="B65" s="207" t="s">
        <v>144</v>
      </c>
      <c r="C65" s="208">
        <v>475.49900000000002</v>
      </c>
      <c r="D65" s="209">
        <f t="shared" si="1"/>
        <v>65.396999999999991</v>
      </c>
      <c r="E65" s="209">
        <f t="shared" si="2"/>
        <v>165.52399999999997</v>
      </c>
      <c r="F65" s="209">
        <f t="shared" si="3"/>
        <v>410.10200000000009</v>
      </c>
      <c r="G65" s="209">
        <f t="shared" si="4"/>
        <v>596.07400000000007</v>
      </c>
      <c r="H65" s="209">
        <f t="shared" si="85"/>
        <v>0</v>
      </c>
      <c r="I65" s="209">
        <f t="shared" si="86"/>
        <v>0</v>
      </c>
      <c r="J65" s="209">
        <f t="shared" si="77"/>
        <v>475.49900000000008</v>
      </c>
      <c r="K65" s="209">
        <f t="shared" si="77"/>
        <v>761.59800000000007</v>
      </c>
      <c r="L65" s="210">
        <f>AK65</f>
        <v>0</v>
      </c>
      <c r="M65" s="210">
        <f>AN65</f>
        <v>0</v>
      </c>
      <c r="N65" s="210">
        <f t="shared" ref="N65:N72" si="98">AQ65+AW65+BC65+BI65+BO65+BU65+CA65+CG65</f>
        <v>0</v>
      </c>
      <c r="O65" s="210">
        <f t="shared" ref="O65:O72" si="99">AT65+AZ65+BF65+BL65+BR65+BX65+CD65+CJ65</f>
        <v>0</v>
      </c>
      <c r="P65" s="210">
        <f t="shared" si="87"/>
        <v>0</v>
      </c>
      <c r="Q65" s="210">
        <f t="shared" si="88"/>
        <v>0</v>
      </c>
      <c r="R65" s="210">
        <f t="shared" si="95"/>
        <v>0</v>
      </c>
      <c r="S65" s="210">
        <f t="shared" si="95"/>
        <v>0</v>
      </c>
      <c r="T65" s="211">
        <f>AL65</f>
        <v>0</v>
      </c>
      <c r="U65" s="211">
        <f>AO65</f>
        <v>0</v>
      </c>
      <c r="V65" s="211">
        <f t="shared" si="42"/>
        <v>0</v>
      </c>
      <c r="W65" s="211">
        <f t="shared" si="43"/>
        <v>0</v>
      </c>
      <c r="X65" s="211">
        <f t="shared" ref="X65:X76" si="100">CN65</f>
        <v>0</v>
      </c>
      <c r="Y65" s="211">
        <f t="shared" ref="Y65:Y76" si="101">CQ65</f>
        <v>0</v>
      </c>
      <c r="Z65" s="211">
        <f t="shared" si="21"/>
        <v>0</v>
      </c>
      <c r="AA65" s="211">
        <f t="shared" si="22"/>
        <v>0</v>
      </c>
      <c r="AB65" s="212">
        <f t="shared" si="96"/>
        <v>65.396999999999991</v>
      </c>
      <c r="AC65" s="212">
        <f t="shared" si="97"/>
        <v>165.52399999999997</v>
      </c>
      <c r="AD65" s="212">
        <f t="shared" si="64"/>
        <v>410.10200000000009</v>
      </c>
      <c r="AE65" s="212">
        <f t="shared" si="65"/>
        <v>596.07400000000007</v>
      </c>
      <c r="AF65" s="212">
        <f t="shared" si="27"/>
        <v>0</v>
      </c>
      <c r="AG65" s="212">
        <f t="shared" si="28"/>
        <v>0</v>
      </c>
      <c r="AH65" s="212">
        <f t="shared" si="29"/>
        <v>475.49900000000008</v>
      </c>
      <c r="AI65" s="212">
        <f t="shared" si="30"/>
        <v>761.59800000000007</v>
      </c>
      <c r="AJ65" s="217">
        <v>65.396999999999991</v>
      </c>
      <c r="AK65" s="206">
        <v>0</v>
      </c>
      <c r="AL65" s="206">
        <v>0</v>
      </c>
      <c r="AM65" s="208">
        <v>165.52399999999997</v>
      </c>
      <c r="AN65" s="206">
        <v>0</v>
      </c>
      <c r="AO65" s="206">
        <v>0</v>
      </c>
      <c r="AP65" s="206">
        <v>0</v>
      </c>
      <c r="AQ65" s="206">
        <v>0</v>
      </c>
      <c r="AR65" s="206">
        <v>0</v>
      </c>
      <c r="AS65" s="206">
        <v>0</v>
      </c>
      <c r="AT65" s="206">
        <v>0</v>
      </c>
      <c r="AU65" s="206">
        <v>0</v>
      </c>
      <c r="AV65" s="206">
        <v>0</v>
      </c>
      <c r="AW65" s="206">
        <v>0</v>
      </c>
      <c r="AX65" s="206">
        <v>0</v>
      </c>
      <c r="AY65" s="206">
        <v>0</v>
      </c>
      <c r="AZ65" s="206">
        <v>0</v>
      </c>
      <c r="BA65" s="206">
        <v>0</v>
      </c>
      <c r="BB65" s="208">
        <v>10.518999999999998</v>
      </c>
      <c r="BC65" s="206">
        <v>0</v>
      </c>
      <c r="BD65" s="206">
        <v>0</v>
      </c>
      <c r="BE65" s="208">
        <v>10.518999999999998</v>
      </c>
      <c r="BF65" s="206">
        <v>0</v>
      </c>
      <c r="BG65" s="206">
        <v>0</v>
      </c>
      <c r="BH65" s="208">
        <v>16.707000000000001</v>
      </c>
      <c r="BI65" s="206">
        <v>0</v>
      </c>
      <c r="BJ65" s="206">
        <v>0</v>
      </c>
      <c r="BK65" s="208">
        <v>16.707000000000001</v>
      </c>
      <c r="BL65" s="206">
        <v>0</v>
      </c>
      <c r="BM65" s="206">
        <v>0</v>
      </c>
      <c r="BN65" s="206">
        <v>0</v>
      </c>
      <c r="BO65" s="206">
        <v>0</v>
      </c>
      <c r="BP65" s="206">
        <v>0</v>
      </c>
      <c r="BQ65" s="206">
        <v>0</v>
      </c>
      <c r="BR65" s="206">
        <v>0</v>
      </c>
      <c r="BS65" s="206">
        <v>0</v>
      </c>
      <c r="BT65" s="206">
        <v>0</v>
      </c>
      <c r="BU65" s="206">
        <v>0</v>
      </c>
      <c r="BV65" s="206">
        <v>0</v>
      </c>
      <c r="BW65" s="206">
        <v>0</v>
      </c>
      <c r="BX65" s="206">
        <v>0</v>
      </c>
      <c r="BY65" s="206">
        <v>0</v>
      </c>
      <c r="BZ65" s="208">
        <v>382.87600000000009</v>
      </c>
      <c r="CA65" s="206">
        <v>0</v>
      </c>
      <c r="CB65" s="206">
        <v>0</v>
      </c>
      <c r="CC65" s="208">
        <v>568.84800000000007</v>
      </c>
      <c r="CD65" s="206">
        <v>0</v>
      </c>
      <c r="CE65" s="206">
        <v>0</v>
      </c>
      <c r="CF65" s="206">
        <v>0</v>
      </c>
      <c r="CG65" s="206">
        <v>0</v>
      </c>
      <c r="CH65" s="206">
        <v>0</v>
      </c>
      <c r="CI65" s="206">
        <v>0</v>
      </c>
      <c r="CJ65" s="206">
        <v>0</v>
      </c>
      <c r="CK65" s="206">
        <v>0</v>
      </c>
      <c r="CL65" s="206">
        <v>0</v>
      </c>
      <c r="CM65" s="206">
        <v>0</v>
      </c>
      <c r="CN65" s="206">
        <v>0</v>
      </c>
      <c r="CO65" s="206">
        <v>0</v>
      </c>
      <c r="CP65" s="206">
        <v>0</v>
      </c>
      <c r="CQ65" s="206">
        <v>0</v>
      </c>
      <c r="CR65" s="206">
        <v>0</v>
      </c>
      <c r="CS65" s="206">
        <v>0</v>
      </c>
      <c r="CT65" s="206">
        <v>0</v>
      </c>
      <c r="CU65" s="206">
        <v>0</v>
      </c>
      <c r="CV65" s="206">
        <v>0</v>
      </c>
      <c r="CW65" s="206">
        <v>0</v>
      </c>
      <c r="CX65" s="214">
        <v>475.49900000000008</v>
      </c>
      <c r="CY65" s="214">
        <v>757.14500000000032</v>
      </c>
      <c r="CZ65" s="215">
        <f t="shared" si="44"/>
        <v>0</v>
      </c>
      <c r="DA65" s="215">
        <f t="shared" si="45"/>
        <v>4.4529999999997472</v>
      </c>
      <c r="DB65" s="216">
        <f t="shared" ref="DB65:DB80" si="102">C65-AH65</f>
        <v>0</v>
      </c>
    </row>
    <row r="66" spans="1:106" ht="18.95" customHeight="1" x14ac:dyDescent="0.55000000000000004">
      <c r="A66" s="206" t="s">
        <v>145</v>
      </c>
      <c r="B66" s="207" t="s">
        <v>146</v>
      </c>
      <c r="C66" s="208">
        <v>488.49700000000013</v>
      </c>
      <c r="D66" s="209">
        <f t="shared" si="1"/>
        <v>46.60799999999999</v>
      </c>
      <c r="E66" s="209">
        <f t="shared" si="2"/>
        <v>148.84199999999998</v>
      </c>
      <c r="F66" s="209">
        <f t="shared" si="3"/>
        <v>441.88899999999995</v>
      </c>
      <c r="G66" s="209">
        <f t="shared" si="4"/>
        <v>475.48500000000001</v>
      </c>
      <c r="H66" s="209">
        <f>CL66</f>
        <v>0</v>
      </c>
      <c r="I66" s="209">
        <f>CO66</f>
        <v>0</v>
      </c>
      <c r="J66" s="209">
        <f>D66+F66+H66</f>
        <v>488.49699999999996</v>
      </c>
      <c r="K66" s="209">
        <f>E66+G66+I66</f>
        <v>624.327</v>
      </c>
      <c r="L66" s="210">
        <f t="shared" ref="L66:L79" si="103">AK66</f>
        <v>0</v>
      </c>
      <c r="M66" s="210">
        <f t="shared" ref="M66:M79" si="104">AN66</f>
        <v>0</v>
      </c>
      <c r="N66" s="210">
        <f t="shared" si="98"/>
        <v>0</v>
      </c>
      <c r="O66" s="210">
        <f t="shared" si="99"/>
        <v>0</v>
      </c>
      <c r="P66" s="210">
        <f t="shared" si="87"/>
        <v>0</v>
      </c>
      <c r="Q66" s="210">
        <f t="shared" si="88"/>
        <v>0</v>
      </c>
      <c r="R66" s="210">
        <f t="shared" si="95"/>
        <v>0</v>
      </c>
      <c r="S66" s="210">
        <f t="shared" si="95"/>
        <v>0</v>
      </c>
      <c r="T66" s="211">
        <f t="shared" ref="T66:T77" si="105">AL66</f>
        <v>0</v>
      </c>
      <c r="U66" s="211">
        <f t="shared" ref="U66:U77" si="106">AO66</f>
        <v>0</v>
      </c>
      <c r="V66" s="211">
        <f t="shared" si="42"/>
        <v>0</v>
      </c>
      <c r="W66" s="211">
        <f t="shared" si="43"/>
        <v>0</v>
      </c>
      <c r="X66" s="211">
        <f t="shared" si="100"/>
        <v>0</v>
      </c>
      <c r="Y66" s="211">
        <f t="shared" si="101"/>
        <v>0</v>
      </c>
      <c r="Z66" s="211">
        <f t="shared" si="21"/>
        <v>0</v>
      </c>
      <c r="AA66" s="211">
        <f t="shared" si="22"/>
        <v>0</v>
      </c>
      <c r="AB66" s="212">
        <f t="shared" si="96"/>
        <v>46.60799999999999</v>
      </c>
      <c r="AC66" s="212">
        <f t="shared" si="97"/>
        <v>148.84199999999998</v>
      </c>
      <c r="AD66" s="212">
        <f t="shared" si="64"/>
        <v>441.88899999999995</v>
      </c>
      <c r="AE66" s="212">
        <f t="shared" si="65"/>
        <v>475.48500000000001</v>
      </c>
      <c r="AF66" s="212">
        <f t="shared" si="27"/>
        <v>0</v>
      </c>
      <c r="AG66" s="212">
        <f t="shared" si="28"/>
        <v>0</v>
      </c>
      <c r="AH66" s="212">
        <f t="shared" si="29"/>
        <v>488.49699999999996</v>
      </c>
      <c r="AI66" s="212">
        <f t="shared" si="30"/>
        <v>624.327</v>
      </c>
      <c r="AJ66" s="217">
        <v>46.60799999999999</v>
      </c>
      <c r="AK66" s="206">
        <v>0</v>
      </c>
      <c r="AL66" s="206">
        <v>0</v>
      </c>
      <c r="AM66" s="208">
        <v>148.84199999999998</v>
      </c>
      <c r="AN66" s="206">
        <v>0</v>
      </c>
      <c r="AO66" s="206">
        <v>0</v>
      </c>
      <c r="AP66" s="206">
        <v>0</v>
      </c>
      <c r="AQ66" s="206">
        <v>0</v>
      </c>
      <c r="AR66" s="206">
        <v>0</v>
      </c>
      <c r="AS66" s="206">
        <v>0</v>
      </c>
      <c r="AT66" s="206">
        <v>0</v>
      </c>
      <c r="AU66" s="206">
        <v>0</v>
      </c>
      <c r="AV66" s="208">
        <v>109.562</v>
      </c>
      <c r="AW66" s="206">
        <v>0</v>
      </c>
      <c r="AX66" s="206">
        <v>0</v>
      </c>
      <c r="AY66" s="208">
        <v>109.562</v>
      </c>
      <c r="AZ66" s="206">
        <v>0</v>
      </c>
      <c r="BA66" s="206">
        <v>0</v>
      </c>
      <c r="BB66" s="206">
        <v>0</v>
      </c>
      <c r="BC66" s="206">
        <v>0</v>
      </c>
      <c r="BD66" s="206">
        <v>0</v>
      </c>
      <c r="BE66" s="206">
        <v>0</v>
      </c>
      <c r="BF66" s="206">
        <v>0</v>
      </c>
      <c r="BG66" s="206">
        <v>0</v>
      </c>
      <c r="BH66" s="206">
        <v>0</v>
      </c>
      <c r="BI66" s="206">
        <v>0</v>
      </c>
      <c r="BJ66" s="206">
        <v>0</v>
      </c>
      <c r="BK66" s="206">
        <v>0</v>
      </c>
      <c r="BL66" s="206">
        <v>0</v>
      </c>
      <c r="BM66" s="206">
        <v>0</v>
      </c>
      <c r="BN66" s="206">
        <v>0</v>
      </c>
      <c r="BO66" s="206">
        <v>0</v>
      </c>
      <c r="BP66" s="206">
        <v>0</v>
      </c>
      <c r="BQ66" s="206">
        <v>0</v>
      </c>
      <c r="BR66" s="206">
        <v>0</v>
      </c>
      <c r="BS66" s="206">
        <v>0</v>
      </c>
      <c r="BT66" s="206">
        <v>0</v>
      </c>
      <c r="BU66" s="206">
        <v>0</v>
      </c>
      <c r="BV66" s="206">
        <v>0</v>
      </c>
      <c r="BW66" s="206">
        <v>0</v>
      </c>
      <c r="BX66" s="206">
        <v>0</v>
      </c>
      <c r="BY66" s="206">
        <v>0</v>
      </c>
      <c r="BZ66" s="208">
        <v>332.32699999999994</v>
      </c>
      <c r="CA66" s="206">
        <v>0</v>
      </c>
      <c r="CB66" s="206">
        <v>0</v>
      </c>
      <c r="CC66" s="208">
        <v>365.923</v>
      </c>
      <c r="CD66" s="206">
        <v>0</v>
      </c>
      <c r="CE66" s="206">
        <v>0</v>
      </c>
      <c r="CF66" s="206">
        <v>0</v>
      </c>
      <c r="CG66" s="206">
        <v>0</v>
      </c>
      <c r="CH66" s="206">
        <v>0</v>
      </c>
      <c r="CI66" s="206">
        <v>0</v>
      </c>
      <c r="CJ66" s="206">
        <v>0</v>
      </c>
      <c r="CK66" s="206">
        <v>0</v>
      </c>
      <c r="CL66" s="206">
        <v>0</v>
      </c>
      <c r="CM66" s="206">
        <v>0</v>
      </c>
      <c r="CN66" s="206">
        <v>0</v>
      </c>
      <c r="CO66" s="206">
        <v>0</v>
      </c>
      <c r="CP66" s="206">
        <v>0</v>
      </c>
      <c r="CQ66" s="206">
        <v>0</v>
      </c>
      <c r="CR66" s="206">
        <v>0</v>
      </c>
      <c r="CS66" s="206">
        <v>0</v>
      </c>
      <c r="CT66" s="206">
        <v>0</v>
      </c>
      <c r="CU66" s="206">
        <v>0</v>
      </c>
      <c r="CV66" s="206">
        <v>0</v>
      </c>
      <c r="CW66" s="206">
        <v>0</v>
      </c>
      <c r="CX66" s="214">
        <v>488.49699999999996</v>
      </c>
      <c r="CY66" s="214">
        <v>624.32700000000011</v>
      </c>
      <c r="CZ66" s="215">
        <f t="shared" si="44"/>
        <v>0</v>
      </c>
      <c r="DA66" s="215">
        <f t="shared" si="45"/>
        <v>0</v>
      </c>
      <c r="DB66" s="216">
        <f t="shared" si="102"/>
        <v>0</v>
      </c>
    </row>
    <row r="67" spans="1:106" ht="18.95" customHeight="1" x14ac:dyDescent="0.55000000000000004">
      <c r="A67" s="206" t="s">
        <v>147</v>
      </c>
      <c r="B67" s="207" t="s">
        <v>148</v>
      </c>
      <c r="C67" s="208">
        <v>615.09600000000012</v>
      </c>
      <c r="D67" s="209">
        <f t="shared" si="1"/>
        <v>2.6859999999999999</v>
      </c>
      <c r="E67" s="209">
        <f t="shared" si="2"/>
        <v>3.4059999999999993</v>
      </c>
      <c r="F67" s="209">
        <f t="shared" si="3"/>
        <v>612.41</v>
      </c>
      <c r="G67" s="209">
        <f t="shared" si="4"/>
        <v>614.88099999999997</v>
      </c>
      <c r="H67" s="209">
        <f t="shared" ref="H67:H76" si="107">CL67</f>
        <v>0</v>
      </c>
      <c r="I67" s="209">
        <f t="shared" ref="I67:I76" si="108">CO67</f>
        <v>0</v>
      </c>
      <c r="J67" s="209">
        <f t="shared" ref="J67:K79" si="109">D67+F67+H67</f>
        <v>615.096</v>
      </c>
      <c r="K67" s="209">
        <f t="shared" si="109"/>
        <v>618.28699999999992</v>
      </c>
      <c r="L67" s="210">
        <f t="shared" si="103"/>
        <v>0</v>
      </c>
      <c r="M67" s="210">
        <f t="shared" si="104"/>
        <v>0</v>
      </c>
      <c r="N67" s="210">
        <f t="shared" si="98"/>
        <v>0</v>
      </c>
      <c r="O67" s="210">
        <f t="shared" si="99"/>
        <v>0</v>
      </c>
      <c r="P67" s="210">
        <f t="shared" si="87"/>
        <v>0</v>
      </c>
      <c r="Q67" s="210">
        <f t="shared" si="88"/>
        <v>0</v>
      </c>
      <c r="R67" s="210">
        <f t="shared" si="95"/>
        <v>0</v>
      </c>
      <c r="S67" s="210">
        <f t="shared" si="95"/>
        <v>0</v>
      </c>
      <c r="T67" s="211">
        <f t="shared" si="105"/>
        <v>0</v>
      </c>
      <c r="U67" s="211">
        <f t="shared" si="106"/>
        <v>0</v>
      </c>
      <c r="V67" s="211">
        <f t="shared" si="42"/>
        <v>0</v>
      </c>
      <c r="W67" s="211">
        <f t="shared" si="43"/>
        <v>0</v>
      </c>
      <c r="X67" s="211">
        <f t="shared" si="100"/>
        <v>0</v>
      </c>
      <c r="Y67" s="211">
        <f t="shared" si="101"/>
        <v>0</v>
      </c>
      <c r="Z67" s="211">
        <f t="shared" si="21"/>
        <v>0</v>
      </c>
      <c r="AA67" s="211">
        <f t="shared" si="22"/>
        <v>0</v>
      </c>
      <c r="AB67" s="212">
        <f t="shared" si="96"/>
        <v>2.6859999999999999</v>
      </c>
      <c r="AC67" s="212">
        <f t="shared" si="97"/>
        <v>3.4059999999999993</v>
      </c>
      <c r="AD67" s="212">
        <f t="shared" si="64"/>
        <v>612.41</v>
      </c>
      <c r="AE67" s="212">
        <f t="shared" si="65"/>
        <v>614.88099999999997</v>
      </c>
      <c r="AF67" s="212">
        <f t="shared" si="27"/>
        <v>0</v>
      </c>
      <c r="AG67" s="212">
        <f t="shared" si="28"/>
        <v>0</v>
      </c>
      <c r="AH67" s="212">
        <f t="shared" si="29"/>
        <v>615.096</v>
      </c>
      <c r="AI67" s="212">
        <f t="shared" si="30"/>
        <v>618.28699999999992</v>
      </c>
      <c r="AJ67" s="217">
        <v>2.6859999999999999</v>
      </c>
      <c r="AK67" s="206">
        <v>0</v>
      </c>
      <c r="AL67" s="206">
        <v>0</v>
      </c>
      <c r="AM67" s="208">
        <v>3.4059999999999993</v>
      </c>
      <c r="AN67" s="206">
        <v>0</v>
      </c>
      <c r="AO67" s="206">
        <v>0</v>
      </c>
      <c r="AP67" s="206">
        <v>0</v>
      </c>
      <c r="AQ67" s="206">
        <v>0</v>
      </c>
      <c r="AR67" s="206">
        <v>0</v>
      </c>
      <c r="AS67" s="206">
        <v>0</v>
      </c>
      <c r="AT67" s="206">
        <v>0</v>
      </c>
      <c r="AU67" s="206">
        <v>0</v>
      </c>
      <c r="AV67" s="208">
        <v>46.313999999999993</v>
      </c>
      <c r="AW67" s="206">
        <v>0</v>
      </c>
      <c r="AX67" s="206">
        <v>0</v>
      </c>
      <c r="AY67" s="208">
        <v>46.313999999999993</v>
      </c>
      <c r="AZ67" s="206">
        <v>0</v>
      </c>
      <c r="BA67" s="206">
        <v>0</v>
      </c>
      <c r="BB67" s="208">
        <v>72.838999999999999</v>
      </c>
      <c r="BC67" s="206">
        <v>0</v>
      </c>
      <c r="BD67" s="206">
        <v>0</v>
      </c>
      <c r="BE67" s="208">
        <v>72.838999999999999</v>
      </c>
      <c r="BF67" s="206">
        <v>0</v>
      </c>
      <c r="BG67" s="206">
        <v>0</v>
      </c>
      <c r="BH67" s="208">
        <v>21.294</v>
      </c>
      <c r="BI67" s="206">
        <v>0</v>
      </c>
      <c r="BJ67" s="206">
        <v>0</v>
      </c>
      <c r="BK67" s="208">
        <v>21.294</v>
      </c>
      <c r="BL67" s="206">
        <v>0</v>
      </c>
      <c r="BM67" s="206">
        <v>0</v>
      </c>
      <c r="BN67" s="206">
        <v>0</v>
      </c>
      <c r="BO67" s="206">
        <v>0</v>
      </c>
      <c r="BP67" s="206">
        <v>0</v>
      </c>
      <c r="BQ67" s="206">
        <v>0</v>
      </c>
      <c r="BR67" s="206">
        <v>0</v>
      </c>
      <c r="BS67" s="206">
        <v>0</v>
      </c>
      <c r="BT67" s="208">
        <v>11.702</v>
      </c>
      <c r="BU67" s="206">
        <v>0</v>
      </c>
      <c r="BV67" s="206">
        <v>0</v>
      </c>
      <c r="BW67" s="208">
        <v>11.702</v>
      </c>
      <c r="BX67" s="206">
        <v>0</v>
      </c>
      <c r="BY67" s="206">
        <v>0</v>
      </c>
      <c r="BZ67" s="208">
        <v>460.26099999999997</v>
      </c>
      <c r="CA67" s="206">
        <v>0</v>
      </c>
      <c r="CB67" s="206">
        <v>0</v>
      </c>
      <c r="CC67" s="208">
        <v>462.73199999999997</v>
      </c>
      <c r="CD67" s="206">
        <v>0</v>
      </c>
      <c r="CE67" s="206">
        <v>0</v>
      </c>
      <c r="CF67" s="206">
        <v>0</v>
      </c>
      <c r="CG67" s="206">
        <v>0</v>
      </c>
      <c r="CH67" s="206">
        <v>0</v>
      </c>
      <c r="CI67" s="206">
        <v>0</v>
      </c>
      <c r="CJ67" s="206">
        <v>0</v>
      </c>
      <c r="CK67" s="206">
        <v>0</v>
      </c>
      <c r="CL67" s="206">
        <v>0</v>
      </c>
      <c r="CM67" s="206">
        <v>0</v>
      </c>
      <c r="CN67" s="206">
        <v>0</v>
      </c>
      <c r="CO67" s="206">
        <v>0</v>
      </c>
      <c r="CP67" s="206">
        <v>0</v>
      </c>
      <c r="CQ67" s="206">
        <v>0</v>
      </c>
      <c r="CR67" s="206">
        <v>0</v>
      </c>
      <c r="CS67" s="206">
        <v>0</v>
      </c>
      <c r="CT67" s="206">
        <v>0</v>
      </c>
      <c r="CU67" s="206">
        <v>0</v>
      </c>
      <c r="CV67" s="206">
        <v>0</v>
      </c>
      <c r="CW67" s="206">
        <v>0</v>
      </c>
      <c r="CX67" s="214">
        <v>615.096</v>
      </c>
      <c r="CY67" s="214">
        <v>618.28699999999992</v>
      </c>
      <c r="CZ67" s="215">
        <f t="shared" si="44"/>
        <v>0</v>
      </c>
      <c r="DA67" s="215">
        <f t="shared" si="45"/>
        <v>0</v>
      </c>
      <c r="DB67" s="216">
        <f t="shared" si="102"/>
        <v>0</v>
      </c>
    </row>
    <row r="68" spans="1:106" ht="18.95" customHeight="1" x14ac:dyDescent="0.55000000000000004">
      <c r="A68" s="206" t="s">
        <v>149</v>
      </c>
      <c r="B68" s="207" t="s">
        <v>150</v>
      </c>
      <c r="C68" s="208">
        <v>696.29399999999976</v>
      </c>
      <c r="D68" s="209">
        <f t="shared" si="1"/>
        <v>2.0110000000000001</v>
      </c>
      <c r="E68" s="209">
        <f t="shared" si="2"/>
        <v>4.0040000000000004</v>
      </c>
      <c r="F68" s="209">
        <f t="shared" si="3"/>
        <v>694.28300000000013</v>
      </c>
      <c r="G68" s="209">
        <f t="shared" si="4"/>
        <v>755.08100000000013</v>
      </c>
      <c r="H68" s="209">
        <f t="shared" si="107"/>
        <v>0</v>
      </c>
      <c r="I68" s="209">
        <f t="shared" si="108"/>
        <v>0</v>
      </c>
      <c r="J68" s="209">
        <f t="shared" si="109"/>
        <v>696.2940000000001</v>
      </c>
      <c r="K68" s="209">
        <f t="shared" si="109"/>
        <v>759.08500000000015</v>
      </c>
      <c r="L68" s="210">
        <f t="shared" si="103"/>
        <v>0</v>
      </c>
      <c r="M68" s="210">
        <f t="shared" si="104"/>
        <v>0</v>
      </c>
      <c r="N68" s="210">
        <f t="shared" si="98"/>
        <v>0</v>
      </c>
      <c r="O68" s="210">
        <f t="shared" si="99"/>
        <v>0</v>
      </c>
      <c r="P68" s="210">
        <f>CM68</f>
        <v>0</v>
      </c>
      <c r="Q68" s="210">
        <f>CP68</f>
        <v>0</v>
      </c>
      <c r="R68" s="210">
        <f t="shared" si="95"/>
        <v>0</v>
      </c>
      <c r="S68" s="210">
        <f t="shared" si="95"/>
        <v>0</v>
      </c>
      <c r="T68" s="211">
        <f t="shared" si="105"/>
        <v>0</v>
      </c>
      <c r="U68" s="211">
        <f t="shared" si="106"/>
        <v>0</v>
      </c>
      <c r="V68" s="211">
        <f t="shared" si="42"/>
        <v>0</v>
      </c>
      <c r="W68" s="211">
        <f t="shared" si="43"/>
        <v>0</v>
      </c>
      <c r="X68" s="211">
        <f t="shared" si="100"/>
        <v>0</v>
      </c>
      <c r="Y68" s="211">
        <f t="shared" si="101"/>
        <v>0</v>
      </c>
      <c r="Z68" s="211">
        <f t="shared" si="21"/>
        <v>0</v>
      </c>
      <c r="AA68" s="211">
        <f t="shared" si="22"/>
        <v>0</v>
      </c>
      <c r="AB68" s="212">
        <f t="shared" si="96"/>
        <v>2.0110000000000001</v>
      </c>
      <c r="AC68" s="212">
        <f t="shared" si="97"/>
        <v>4.0040000000000004</v>
      </c>
      <c r="AD68" s="212">
        <f t="shared" si="64"/>
        <v>694.28300000000013</v>
      </c>
      <c r="AE68" s="212">
        <f t="shared" si="65"/>
        <v>755.08100000000013</v>
      </c>
      <c r="AF68" s="212">
        <f t="shared" si="27"/>
        <v>0</v>
      </c>
      <c r="AG68" s="212">
        <f t="shared" si="28"/>
        <v>0</v>
      </c>
      <c r="AH68" s="212">
        <f t="shared" si="29"/>
        <v>696.2940000000001</v>
      </c>
      <c r="AI68" s="212">
        <f t="shared" si="30"/>
        <v>759.08500000000015</v>
      </c>
      <c r="AJ68" s="217">
        <v>2.0110000000000001</v>
      </c>
      <c r="AK68" s="206">
        <v>0</v>
      </c>
      <c r="AL68" s="206">
        <v>0</v>
      </c>
      <c r="AM68" s="208">
        <v>4.0040000000000004</v>
      </c>
      <c r="AN68" s="206">
        <v>0</v>
      </c>
      <c r="AO68" s="206">
        <v>0</v>
      </c>
      <c r="AP68" s="206">
        <v>0</v>
      </c>
      <c r="AQ68" s="206">
        <v>0</v>
      </c>
      <c r="AR68" s="206">
        <v>0</v>
      </c>
      <c r="AS68" s="206">
        <v>0</v>
      </c>
      <c r="AT68" s="206">
        <v>0</v>
      </c>
      <c r="AU68" s="206">
        <v>0</v>
      </c>
      <c r="AV68" s="208">
        <v>10.75</v>
      </c>
      <c r="AW68" s="206">
        <v>0</v>
      </c>
      <c r="AX68" s="206">
        <v>0</v>
      </c>
      <c r="AY68" s="208">
        <v>10.75</v>
      </c>
      <c r="AZ68" s="206">
        <v>0</v>
      </c>
      <c r="BA68" s="206">
        <v>0</v>
      </c>
      <c r="BB68" s="208">
        <v>81.507000000000005</v>
      </c>
      <c r="BC68" s="206">
        <v>0</v>
      </c>
      <c r="BD68" s="206">
        <v>0</v>
      </c>
      <c r="BE68" s="208">
        <v>81.507000000000005</v>
      </c>
      <c r="BF68" s="206">
        <v>0</v>
      </c>
      <c r="BG68" s="206">
        <v>0</v>
      </c>
      <c r="BH68" s="208">
        <v>121.16200000000001</v>
      </c>
      <c r="BI68" s="206">
        <v>0</v>
      </c>
      <c r="BJ68" s="206">
        <v>0</v>
      </c>
      <c r="BK68" s="208">
        <v>121.16200000000001</v>
      </c>
      <c r="BL68" s="206">
        <v>0</v>
      </c>
      <c r="BM68" s="206">
        <v>0</v>
      </c>
      <c r="BN68" s="208">
        <v>1.1499999999999999</v>
      </c>
      <c r="BO68" s="206">
        <v>0</v>
      </c>
      <c r="BP68" s="206">
        <v>0</v>
      </c>
      <c r="BQ68" s="208">
        <v>1.1499999999999999</v>
      </c>
      <c r="BR68" s="206">
        <v>0</v>
      </c>
      <c r="BS68" s="206">
        <v>0</v>
      </c>
      <c r="BT68" s="206">
        <v>0</v>
      </c>
      <c r="BU68" s="206">
        <v>0</v>
      </c>
      <c r="BV68" s="206">
        <v>0</v>
      </c>
      <c r="BW68" s="206">
        <v>0</v>
      </c>
      <c r="BX68" s="206">
        <v>0</v>
      </c>
      <c r="BY68" s="206">
        <v>0</v>
      </c>
      <c r="BZ68" s="208">
        <v>479.71400000000011</v>
      </c>
      <c r="CA68" s="206">
        <v>0</v>
      </c>
      <c r="CB68" s="206">
        <v>0</v>
      </c>
      <c r="CC68" s="208">
        <v>540.51200000000017</v>
      </c>
      <c r="CD68" s="206">
        <v>0</v>
      </c>
      <c r="CE68" s="206">
        <v>0</v>
      </c>
      <c r="CF68" s="206">
        <v>0</v>
      </c>
      <c r="CG68" s="206">
        <v>0</v>
      </c>
      <c r="CH68" s="206">
        <v>0</v>
      </c>
      <c r="CI68" s="206">
        <v>0</v>
      </c>
      <c r="CJ68" s="206">
        <v>0</v>
      </c>
      <c r="CK68" s="206">
        <v>0</v>
      </c>
      <c r="CL68" s="206">
        <v>0</v>
      </c>
      <c r="CM68" s="206">
        <v>0</v>
      </c>
      <c r="CN68" s="206">
        <v>0</v>
      </c>
      <c r="CO68" s="206">
        <v>0</v>
      </c>
      <c r="CP68" s="206">
        <v>0</v>
      </c>
      <c r="CQ68" s="206">
        <v>0</v>
      </c>
      <c r="CR68" s="206">
        <v>0</v>
      </c>
      <c r="CS68" s="206">
        <v>0</v>
      </c>
      <c r="CT68" s="206">
        <v>0</v>
      </c>
      <c r="CU68" s="206">
        <v>0</v>
      </c>
      <c r="CV68" s="206">
        <v>0</v>
      </c>
      <c r="CW68" s="206">
        <v>0</v>
      </c>
      <c r="CX68" s="214">
        <v>696.29399999999998</v>
      </c>
      <c r="CY68" s="214">
        <v>756.9200000000003</v>
      </c>
      <c r="CZ68" s="215">
        <f t="shared" si="44"/>
        <v>0</v>
      </c>
      <c r="DA68" s="215">
        <f t="shared" si="45"/>
        <v>2.1649999999998499</v>
      </c>
      <c r="DB68" s="216">
        <f t="shared" si="102"/>
        <v>0</v>
      </c>
    </row>
    <row r="69" spans="1:106" ht="18.95" customHeight="1" x14ac:dyDescent="0.55000000000000004">
      <c r="A69" s="206" t="s">
        <v>151</v>
      </c>
      <c r="B69" s="207" t="s">
        <v>152</v>
      </c>
      <c r="C69" s="208">
        <v>475.06200000000018</v>
      </c>
      <c r="D69" s="209">
        <f t="shared" si="1"/>
        <v>24.402999999999999</v>
      </c>
      <c r="E69" s="209">
        <f t="shared" si="2"/>
        <v>59.885999999999996</v>
      </c>
      <c r="F69" s="209">
        <f t="shared" si="3"/>
        <v>450.65900000000005</v>
      </c>
      <c r="G69" s="209">
        <f t="shared" si="4"/>
        <v>608.12900000000036</v>
      </c>
      <c r="H69" s="209">
        <f t="shared" si="107"/>
        <v>0</v>
      </c>
      <c r="I69" s="209">
        <f t="shared" si="108"/>
        <v>0</v>
      </c>
      <c r="J69" s="209">
        <f t="shared" si="109"/>
        <v>475.06200000000007</v>
      </c>
      <c r="K69" s="209">
        <f t="shared" si="109"/>
        <v>668.01500000000033</v>
      </c>
      <c r="L69" s="210">
        <f t="shared" si="103"/>
        <v>0</v>
      </c>
      <c r="M69" s="210">
        <f t="shared" si="104"/>
        <v>0</v>
      </c>
      <c r="N69" s="210">
        <f t="shared" si="98"/>
        <v>0</v>
      </c>
      <c r="O69" s="210">
        <f t="shared" si="99"/>
        <v>0</v>
      </c>
      <c r="P69" s="210">
        <f t="shared" ref="P69:P80" si="110">CM69</f>
        <v>0</v>
      </c>
      <c r="Q69" s="210">
        <f t="shared" ref="Q69:Q80" si="111">CP69</f>
        <v>0</v>
      </c>
      <c r="R69" s="210">
        <f t="shared" si="95"/>
        <v>0</v>
      </c>
      <c r="S69" s="210">
        <f t="shared" si="95"/>
        <v>0</v>
      </c>
      <c r="T69" s="211">
        <f t="shared" si="105"/>
        <v>0</v>
      </c>
      <c r="U69" s="211">
        <f t="shared" si="106"/>
        <v>0</v>
      </c>
      <c r="V69" s="211">
        <f t="shared" si="42"/>
        <v>0</v>
      </c>
      <c r="W69" s="211">
        <f t="shared" si="43"/>
        <v>0</v>
      </c>
      <c r="X69" s="211">
        <f t="shared" si="100"/>
        <v>0</v>
      </c>
      <c r="Y69" s="211">
        <f t="shared" si="101"/>
        <v>0</v>
      </c>
      <c r="Z69" s="211">
        <f t="shared" si="21"/>
        <v>0</v>
      </c>
      <c r="AA69" s="211">
        <f t="shared" si="22"/>
        <v>0</v>
      </c>
      <c r="AB69" s="212">
        <f t="shared" si="96"/>
        <v>24.402999999999999</v>
      </c>
      <c r="AC69" s="212">
        <f t="shared" si="97"/>
        <v>59.885999999999996</v>
      </c>
      <c r="AD69" s="212">
        <f t="shared" si="64"/>
        <v>450.65900000000005</v>
      </c>
      <c r="AE69" s="212">
        <f t="shared" si="65"/>
        <v>608.12900000000036</v>
      </c>
      <c r="AF69" s="212">
        <f t="shared" si="27"/>
        <v>0</v>
      </c>
      <c r="AG69" s="212">
        <f t="shared" si="28"/>
        <v>0</v>
      </c>
      <c r="AH69" s="212">
        <f t="shared" si="29"/>
        <v>475.06200000000007</v>
      </c>
      <c r="AI69" s="212">
        <f t="shared" si="30"/>
        <v>668.01500000000033</v>
      </c>
      <c r="AJ69" s="217">
        <v>24.402999999999999</v>
      </c>
      <c r="AK69" s="206">
        <v>0</v>
      </c>
      <c r="AL69" s="206">
        <v>0</v>
      </c>
      <c r="AM69" s="208">
        <v>59.885999999999996</v>
      </c>
      <c r="AN69" s="206">
        <v>0</v>
      </c>
      <c r="AO69" s="206">
        <v>0</v>
      </c>
      <c r="AP69" s="206">
        <v>0</v>
      </c>
      <c r="AQ69" s="206">
        <v>0</v>
      </c>
      <c r="AR69" s="206">
        <v>0</v>
      </c>
      <c r="AS69" s="206">
        <v>0</v>
      </c>
      <c r="AT69" s="206">
        <v>0</v>
      </c>
      <c r="AU69" s="206">
        <v>0</v>
      </c>
      <c r="AV69" s="206">
        <v>0</v>
      </c>
      <c r="AW69" s="206">
        <v>0</v>
      </c>
      <c r="AX69" s="206">
        <v>0</v>
      </c>
      <c r="AY69" s="206">
        <v>0</v>
      </c>
      <c r="AZ69" s="206">
        <v>0</v>
      </c>
      <c r="BA69" s="206">
        <v>0</v>
      </c>
      <c r="BB69" s="208">
        <v>7.798</v>
      </c>
      <c r="BC69" s="206">
        <v>0</v>
      </c>
      <c r="BD69" s="206">
        <v>0</v>
      </c>
      <c r="BE69" s="208">
        <v>7.798</v>
      </c>
      <c r="BF69" s="206">
        <v>0</v>
      </c>
      <c r="BG69" s="206">
        <v>0</v>
      </c>
      <c r="BH69" s="206">
        <v>0</v>
      </c>
      <c r="BI69" s="206">
        <v>0</v>
      </c>
      <c r="BJ69" s="206">
        <v>0</v>
      </c>
      <c r="BK69" s="206">
        <v>0</v>
      </c>
      <c r="BL69" s="206">
        <v>0</v>
      </c>
      <c r="BM69" s="206">
        <v>0</v>
      </c>
      <c r="BN69" s="206">
        <v>0</v>
      </c>
      <c r="BO69" s="206">
        <v>0</v>
      </c>
      <c r="BP69" s="206">
        <v>0</v>
      </c>
      <c r="BQ69" s="206">
        <v>0</v>
      </c>
      <c r="BR69" s="206">
        <v>0</v>
      </c>
      <c r="BS69" s="206">
        <v>0</v>
      </c>
      <c r="BT69" s="206">
        <v>0</v>
      </c>
      <c r="BU69" s="206">
        <v>0</v>
      </c>
      <c r="BV69" s="206">
        <v>0</v>
      </c>
      <c r="BW69" s="206">
        <v>0</v>
      </c>
      <c r="BX69" s="206">
        <v>0</v>
      </c>
      <c r="BY69" s="206">
        <v>0</v>
      </c>
      <c r="BZ69" s="208">
        <v>442.86100000000005</v>
      </c>
      <c r="CA69" s="206">
        <v>0</v>
      </c>
      <c r="CB69" s="206">
        <v>0</v>
      </c>
      <c r="CC69" s="208">
        <v>600.33100000000036</v>
      </c>
      <c r="CD69" s="206">
        <v>0</v>
      </c>
      <c r="CE69" s="206">
        <v>0</v>
      </c>
      <c r="CF69" s="206">
        <v>0</v>
      </c>
      <c r="CG69" s="206">
        <v>0</v>
      </c>
      <c r="CH69" s="206">
        <v>0</v>
      </c>
      <c r="CI69" s="206">
        <v>0</v>
      </c>
      <c r="CJ69" s="206">
        <v>0</v>
      </c>
      <c r="CK69" s="206">
        <v>0</v>
      </c>
      <c r="CL69" s="206">
        <v>0</v>
      </c>
      <c r="CM69" s="206">
        <v>0</v>
      </c>
      <c r="CN69" s="206">
        <v>0</v>
      </c>
      <c r="CO69" s="206">
        <v>0</v>
      </c>
      <c r="CP69" s="206">
        <v>0</v>
      </c>
      <c r="CQ69" s="206">
        <v>0</v>
      </c>
      <c r="CR69" s="206">
        <v>0</v>
      </c>
      <c r="CS69" s="206">
        <v>0</v>
      </c>
      <c r="CT69" s="206">
        <v>0</v>
      </c>
      <c r="CU69" s="206">
        <v>0</v>
      </c>
      <c r="CV69" s="206">
        <v>0</v>
      </c>
      <c r="CW69" s="206">
        <v>0</v>
      </c>
      <c r="CX69" s="214">
        <v>476.5870000000005</v>
      </c>
      <c r="CY69" s="214">
        <v>640.99500000000023</v>
      </c>
      <c r="CZ69" s="215">
        <f t="shared" si="44"/>
        <v>-1.525000000000432</v>
      </c>
      <c r="DA69" s="215">
        <f t="shared" si="45"/>
        <v>27.020000000000095</v>
      </c>
      <c r="DB69" s="216">
        <f t="shared" si="102"/>
        <v>0</v>
      </c>
    </row>
    <row r="70" spans="1:106" ht="18.95" customHeight="1" x14ac:dyDescent="0.55000000000000004">
      <c r="A70" s="206" t="s">
        <v>153</v>
      </c>
      <c r="B70" s="207" t="s">
        <v>154</v>
      </c>
      <c r="C70" s="208">
        <v>602.75699999999972</v>
      </c>
      <c r="D70" s="209">
        <f t="shared" ref="D70:D75" si="112">AJ70</f>
        <v>24.222999999999999</v>
      </c>
      <c r="E70" s="209">
        <f t="shared" ref="E70:E71" si="113">AM70</f>
        <v>65.947000000000003</v>
      </c>
      <c r="F70" s="209">
        <f t="shared" ref="F70:F110" si="114">AP70+AV70+BB70+BH70+BN70+BT70+BZ70+CF70</f>
        <v>491.42300000000012</v>
      </c>
      <c r="G70" s="209">
        <f t="shared" ref="G70:G110" si="115">AS70+AY70+BE70+BK70+BQ70+BW70+CC70+CI70</f>
        <v>650.06600000000026</v>
      </c>
      <c r="H70" s="209">
        <f t="shared" si="107"/>
        <v>6.05</v>
      </c>
      <c r="I70" s="209">
        <f t="shared" si="108"/>
        <v>6.05</v>
      </c>
      <c r="J70" s="209">
        <f t="shared" si="109"/>
        <v>521.69600000000003</v>
      </c>
      <c r="K70" s="209">
        <f t="shared" si="109"/>
        <v>722.06300000000022</v>
      </c>
      <c r="L70" s="210">
        <f t="shared" si="103"/>
        <v>0</v>
      </c>
      <c r="M70" s="210">
        <f t="shared" si="104"/>
        <v>0</v>
      </c>
      <c r="N70" s="210">
        <f t="shared" si="98"/>
        <v>81.061000000000007</v>
      </c>
      <c r="O70" s="210">
        <f t="shared" si="99"/>
        <v>100.73799999999997</v>
      </c>
      <c r="P70" s="210">
        <f t="shared" si="110"/>
        <v>0</v>
      </c>
      <c r="Q70" s="210">
        <f t="shared" si="111"/>
        <v>0</v>
      </c>
      <c r="R70" s="210">
        <f t="shared" si="95"/>
        <v>81.061000000000007</v>
      </c>
      <c r="S70" s="210">
        <f t="shared" si="95"/>
        <v>100.73799999999997</v>
      </c>
      <c r="T70" s="211">
        <f t="shared" si="105"/>
        <v>0</v>
      </c>
      <c r="U70" s="211">
        <f t="shared" si="106"/>
        <v>0</v>
      </c>
      <c r="V70" s="211">
        <f t="shared" si="42"/>
        <v>0</v>
      </c>
      <c r="W70" s="211">
        <f t="shared" si="43"/>
        <v>0</v>
      </c>
      <c r="X70" s="211">
        <f t="shared" si="100"/>
        <v>0</v>
      </c>
      <c r="Y70" s="211">
        <f t="shared" si="101"/>
        <v>0</v>
      </c>
      <c r="Z70" s="211">
        <f t="shared" ref="Z70:Z110" si="116">T70+V70+X70</f>
        <v>0</v>
      </c>
      <c r="AA70" s="211">
        <f t="shared" ref="AA70:AA110" si="117">U70+W70+Y70</f>
        <v>0</v>
      </c>
      <c r="AB70" s="212">
        <f t="shared" si="96"/>
        <v>24.222999999999999</v>
      </c>
      <c r="AC70" s="212">
        <f t="shared" si="97"/>
        <v>65.947000000000003</v>
      </c>
      <c r="AD70" s="212">
        <f t="shared" si="64"/>
        <v>572.48400000000015</v>
      </c>
      <c r="AE70" s="212">
        <f t="shared" si="65"/>
        <v>750.8040000000002</v>
      </c>
      <c r="AF70" s="212">
        <f t="shared" ref="AF70:AF110" si="118">H70+P70+X70</f>
        <v>6.05</v>
      </c>
      <c r="AG70" s="212">
        <f t="shared" ref="AG70:AG110" si="119">I70+Q70+Y70</f>
        <v>6.05</v>
      </c>
      <c r="AH70" s="212">
        <f t="shared" ref="AH70:AH110" si="120">AB70+AD70+AF70</f>
        <v>602.75700000000006</v>
      </c>
      <c r="AI70" s="212">
        <f t="shared" ref="AI70:AI110" si="121">AC70+AE70+AG70</f>
        <v>822.80100000000016</v>
      </c>
      <c r="AJ70" s="217">
        <v>24.222999999999999</v>
      </c>
      <c r="AK70" s="206">
        <v>0</v>
      </c>
      <c r="AL70" s="206">
        <v>0</v>
      </c>
      <c r="AM70" s="208">
        <v>65.947000000000003</v>
      </c>
      <c r="AN70" s="206">
        <v>0</v>
      </c>
      <c r="AO70" s="206">
        <v>0</v>
      </c>
      <c r="AP70" s="206">
        <v>0</v>
      </c>
      <c r="AQ70" s="206">
        <v>0</v>
      </c>
      <c r="AR70" s="206">
        <v>0</v>
      </c>
      <c r="AS70" s="206">
        <v>0</v>
      </c>
      <c r="AT70" s="206">
        <v>0</v>
      </c>
      <c r="AU70" s="206">
        <v>0</v>
      </c>
      <c r="AV70" s="206">
        <v>0</v>
      </c>
      <c r="AW70" s="206">
        <v>0</v>
      </c>
      <c r="AX70" s="206">
        <v>0</v>
      </c>
      <c r="AY70" s="206">
        <v>0</v>
      </c>
      <c r="AZ70" s="206">
        <v>0</v>
      </c>
      <c r="BA70" s="206">
        <v>0</v>
      </c>
      <c r="BB70" s="208">
        <v>11.2</v>
      </c>
      <c r="BC70" s="206">
        <v>0</v>
      </c>
      <c r="BD70" s="206">
        <v>0</v>
      </c>
      <c r="BE70" s="208">
        <v>11.2</v>
      </c>
      <c r="BF70" s="206">
        <v>0</v>
      </c>
      <c r="BG70" s="206">
        <v>0</v>
      </c>
      <c r="BH70" s="208">
        <v>5.1879999999999997</v>
      </c>
      <c r="BI70" s="208">
        <v>4.5449999999999999</v>
      </c>
      <c r="BJ70" s="206">
        <v>0</v>
      </c>
      <c r="BK70" s="208">
        <v>5.1879999999999997</v>
      </c>
      <c r="BL70" s="208">
        <v>4.5449999999999999</v>
      </c>
      <c r="BM70" s="206">
        <v>0</v>
      </c>
      <c r="BN70" s="206">
        <v>0</v>
      </c>
      <c r="BO70" s="206">
        <v>0</v>
      </c>
      <c r="BP70" s="206">
        <v>0</v>
      </c>
      <c r="BQ70" s="206">
        <v>0</v>
      </c>
      <c r="BR70" s="206">
        <v>0</v>
      </c>
      <c r="BS70" s="206">
        <v>0</v>
      </c>
      <c r="BT70" s="206">
        <v>0</v>
      </c>
      <c r="BU70" s="206">
        <v>0</v>
      </c>
      <c r="BV70" s="206">
        <v>0</v>
      </c>
      <c r="BW70" s="206">
        <v>0</v>
      </c>
      <c r="BX70" s="206">
        <v>0</v>
      </c>
      <c r="BY70" s="206">
        <v>0</v>
      </c>
      <c r="BZ70" s="208">
        <v>475.03500000000014</v>
      </c>
      <c r="CA70" s="208">
        <v>76.516000000000005</v>
      </c>
      <c r="CB70" s="206">
        <v>0</v>
      </c>
      <c r="CC70" s="208">
        <v>633.67800000000022</v>
      </c>
      <c r="CD70" s="208">
        <v>96.192999999999969</v>
      </c>
      <c r="CE70" s="206">
        <v>0</v>
      </c>
      <c r="CF70" s="206">
        <v>0</v>
      </c>
      <c r="CG70" s="206">
        <v>0</v>
      </c>
      <c r="CH70" s="206">
        <v>0</v>
      </c>
      <c r="CI70" s="206">
        <v>0</v>
      </c>
      <c r="CJ70" s="206">
        <v>0</v>
      </c>
      <c r="CK70" s="206">
        <v>0</v>
      </c>
      <c r="CL70" s="208">
        <v>6.05</v>
      </c>
      <c r="CM70" s="206">
        <v>0</v>
      </c>
      <c r="CN70" s="206">
        <v>0</v>
      </c>
      <c r="CO70" s="208">
        <v>6.05</v>
      </c>
      <c r="CP70" s="206">
        <v>0</v>
      </c>
      <c r="CQ70" s="206">
        <v>0</v>
      </c>
      <c r="CR70" s="206">
        <v>0</v>
      </c>
      <c r="CS70" s="206">
        <v>0</v>
      </c>
      <c r="CT70" s="206">
        <v>0</v>
      </c>
      <c r="CU70" s="206">
        <v>0</v>
      </c>
      <c r="CV70" s="206">
        <v>0</v>
      </c>
      <c r="CW70" s="206">
        <v>0</v>
      </c>
      <c r="CX70" s="214">
        <v>602.75699999999995</v>
      </c>
      <c r="CY70" s="214">
        <v>814.85000000000014</v>
      </c>
      <c r="CZ70" s="215">
        <f t="shared" si="44"/>
        <v>0</v>
      </c>
      <c r="DA70" s="215">
        <f t="shared" si="45"/>
        <v>7.9510000000000218</v>
      </c>
      <c r="DB70" s="216">
        <f t="shared" si="102"/>
        <v>0</v>
      </c>
    </row>
    <row r="71" spans="1:106" ht="18.95" customHeight="1" x14ac:dyDescent="0.55000000000000004">
      <c r="A71" s="206" t="s">
        <v>155</v>
      </c>
      <c r="B71" s="207" t="s">
        <v>156</v>
      </c>
      <c r="C71" s="208">
        <v>757.84699999999987</v>
      </c>
      <c r="D71" s="209">
        <f t="shared" si="112"/>
        <v>39.504000000000005</v>
      </c>
      <c r="E71" s="209">
        <f t="shared" si="113"/>
        <v>85.473000000000013</v>
      </c>
      <c r="F71" s="209">
        <f t="shared" si="114"/>
        <v>692.61599999999987</v>
      </c>
      <c r="G71" s="209">
        <f t="shared" si="115"/>
        <v>915.14799999999968</v>
      </c>
      <c r="H71" s="209">
        <f t="shared" si="107"/>
        <v>0</v>
      </c>
      <c r="I71" s="209">
        <f t="shared" si="108"/>
        <v>0</v>
      </c>
      <c r="J71" s="209">
        <f t="shared" si="109"/>
        <v>732.11999999999989</v>
      </c>
      <c r="K71" s="209">
        <f t="shared" si="109"/>
        <v>1000.6209999999996</v>
      </c>
      <c r="L71" s="210">
        <f t="shared" si="103"/>
        <v>1.17</v>
      </c>
      <c r="M71" s="210">
        <f t="shared" si="104"/>
        <v>2.5879999999999996</v>
      </c>
      <c r="N71" s="210">
        <f t="shared" si="98"/>
        <v>24.556999999999995</v>
      </c>
      <c r="O71" s="210">
        <f t="shared" si="99"/>
        <v>29.012999999999998</v>
      </c>
      <c r="P71" s="210">
        <f t="shared" si="110"/>
        <v>0</v>
      </c>
      <c r="Q71" s="210">
        <f t="shared" si="111"/>
        <v>0</v>
      </c>
      <c r="R71" s="210">
        <f t="shared" si="95"/>
        <v>25.726999999999997</v>
      </c>
      <c r="S71" s="210">
        <f t="shared" si="95"/>
        <v>31.600999999999999</v>
      </c>
      <c r="T71" s="211">
        <f t="shared" si="105"/>
        <v>0</v>
      </c>
      <c r="U71" s="211">
        <f t="shared" si="106"/>
        <v>0</v>
      </c>
      <c r="V71" s="211">
        <f t="shared" si="42"/>
        <v>0</v>
      </c>
      <c r="W71" s="211">
        <f t="shared" si="43"/>
        <v>0</v>
      </c>
      <c r="X71" s="211">
        <f t="shared" si="100"/>
        <v>0</v>
      </c>
      <c r="Y71" s="211">
        <f t="shared" si="101"/>
        <v>0</v>
      </c>
      <c r="Z71" s="211">
        <f t="shared" si="116"/>
        <v>0</v>
      </c>
      <c r="AA71" s="211">
        <f t="shared" si="117"/>
        <v>0</v>
      </c>
      <c r="AB71" s="212">
        <f t="shared" si="96"/>
        <v>40.674000000000007</v>
      </c>
      <c r="AC71" s="212">
        <f t="shared" si="97"/>
        <v>88.061000000000007</v>
      </c>
      <c r="AD71" s="212">
        <f t="shared" si="64"/>
        <v>717.17299999999989</v>
      </c>
      <c r="AE71" s="212">
        <f t="shared" si="65"/>
        <v>944.16099999999972</v>
      </c>
      <c r="AF71" s="212">
        <f t="shared" si="118"/>
        <v>0</v>
      </c>
      <c r="AG71" s="212">
        <f t="shared" si="119"/>
        <v>0</v>
      </c>
      <c r="AH71" s="212">
        <f t="shared" si="120"/>
        <v>757.84699999999987</v>
      </c>
      <c r="AI71" s="212">
        <f t="shared" si="121"/>
        <v>1032.2219999999998</v>
      </c>
      <c r="AJ71" s="217">
        <v>39.504000000000005</v>
      </c>
      <c r="AK71" s="208">
        <v>1.17</v>
      </c>
      <c r="AL71" s="206">
        <v>0</v>
      </c>
      <c r="AM71" s="208">
        <v>85.473000000000013</v>
      </c>
      <c r="AN71" s="208">
        <v>2.5879999999999996</v>
      </c>
      <c r="AO71" s="206">
        <v>0</v>
      </c>
      <c r="AP71" s="206">
        <v>0</v>
      </c>
      <c r="AQ71" s="206">
        <v>0</v>
      </c>
      <c r="AR71" s="206">
        <v>0</v>
      </c>
      <c r="AS71" s="206">
        <v>0</v>
      </c>
      <c r="AT71" s="206">
        <v>0</v>
      </c>
      <c r="AU71" s="206">
        <v>0</v>
      </c>
      <c r="AV71" s="206">
        <v>0</v>
      </c>
      <c r="AW71" s="206">
        <v>0</v>
      </c>
      <c r="AX71" s="206">
        <v>0</v>
      </c>
      <c r="AY71" s="208">
        <v>0.1</v>
      </c>
      <c r="AZ71" s="206">
        <v>0</v>
      </c>
      <c r="BA71" s="206">
        <v>0</v>
      </c>
      <c r="BB71" s="206">
        <v>0</v>
      </c>
      <c r="BC71" s="206">
        <v>0</v>
      </c>
      <c r="BD71" s="206">
        <v>0</v>
      </c>
      <c r="BE71" s="206">
        <v>0</v>
      </c>
      <c r="BF71" s="206">
        <v>0</v>
      </c>
      <c r="BG71" s="206">
        <v>0</v>
      </c>
      <c r="BH71" s="208">
        <v>37.792000000000002</v>
      </c>
      <c r="BI71" s="206">
        <v>0</v>
      </c>
      <c r="BJ71" s="206">
        <v>0</v>
      </c>
      <c r="BK71" s="208">
        <v>37.792000000000002</v>
      </c>
      <c r="BL71" s="206">
        <v>0</v>
      </c>
      <c r="BM71" s="206">
        <v>0</v>
      </c>
      <c r="BN71" s="206">
        <v>0</v>
      </c>
      <c r="BO71" s="206">
        <v>0</v>
      </c>
      <c r="BP71" s="206">
        <v>0</v>
      </c>
      <c r="BQ71" s="206">
        <v>0</v>
      </c>
      <c r="BR71" s="206">
        <v>0</v>
      </c>
      <c r="BS71" s="206">
        <v>0</v>
      </c>
      <c r="BT71" s="206">
        <v>0</v>
      </c>
      <c r="BU71" s="206">
        <v>0</v>
      </c>
      <c r="BV71" s="206">
        <v>0</v>
      </c>
      <c r="BW71" s="206">
        <v>0</v>
      </c>
      <c r="BX71" s="206">
        <v>0</v>
      </c>
      <c r="BY71" s="206">
        <v>0</v>
      </c>
      <c r="BZ71" s="208">
        <v>654.82399999999984</v>
      </c>
      <c r="CA71" s="208">
        <v>24.556999999999995</v>
      </c>
      <c r="CB71" s="206">
        <v>0</v>
      </c>
      <c r="CC71" s="208">
        <v>877.25599999999963</v>
      </c>
      <c r="CD71" s="208">
        <v>29.012999999999998</v>
      </c>
      <c r="CE71" s="206">
        <v>0</v>
      </c>
      <c r="CF71" s="206">
        <v>0</v>
      </c>
      <c r="CG71" s="206">
        <v>0</v>
      </c>
      <c r="CH71" s="206">
        <v>0</v>
      </c>
      <c r="CI71" s="206">
        <v>0</v>
      </c>
      <c r="CJ71" s="206">
        <v>0</v>
      </c>
      <c r="CK71" s="206">
        <v>0</v>
      </c>
      <c r="CL71" s="206">
        <v>0</v>
      </c>
      <c r="CM71" s="206">
        <v>0</v>
      </c>
      <c r="CN71" s="206">
        <v>0</v>
      </c>
      <c r="CO71" s="206">
        <v>0</v>
      </c>
      <c r="CP71" s="206">
        <v>0</v>
      </c>
      <c r="CQ71" s="206">
        <v>0</v>
      </c>
      <c r="CR71" s="206">
        <v>0</v>
      </c>
      <c r="CS71" s="206">
        <v>0</v>
      </c>
      <c r="CT71" s="206">
        <v>0</v>
      </c>
      <c r="CU71" s="206">
        <v>0</v>
      </c>
      <c r="CV71" s="206">
        <v>0</v>
      </c>
      <c r="CW71" s="206">
        <v>0</v>
      </c>
      <c r="CX71" s="214">
        <v>738.84699999999987</v>
      </c>
      <c r="CY71" s="214">
        <v>997.19</v>
      </c>
      <c r="CZ71" s="215">
        <f t="shared" si="44"/>
        <v>19</v>
      </c>
      <c r="DA71" s="215">
        <f t="shared" si="45"/>
        <v>35.031999999999698</v>
      </c>
      <c r="DB71" s="216">
        <f t="shared" si="102"/>
        <v>0</v>
      </c>
    </row>
    <row r="72" spans="1:106" ht="18.95" customHeight="1" x14ac:dyDescent="0.55000000000000004">
      <c r="A72" s="206" t="s">
        <v>157</v>
      </c>
      <c r="B72" s="207" t="s">
        <v>158</v>
      </c>
      <c r="C72" s="208">
        <v>594.99900000000025</v>
      </c>
      <c r="D72" s="209">
        <f t="shared" si="112"/>
        <v>20.226999999999997</v>
      </c>
      <c r="E72" s="209">
        <f>AM72</f>
        <v>39.846000000000004</v>
      </c>
      <c r="F72" s="209">
        <f t="shared" si="114"/>
        <v>538.32300000000009</v>
      </c>
      <c r="G72" s="209">
        <f t="shared" si="115"/>
        <v>650.10500000000036</v>
      </c>
      <c r="H72" s="209">
        <f t="shared" si="107"/>
        <v>0</v>
      </c>
      <c r="I72" s="209">
        <f t="shared" si="108"/>
        <v>0</v>
      </c>
      <c r="J72" s="209">
        <f t="shared" si="109"/>
        <v>558.55000000000007</v>
      </c>
      <c r="K72" s="209">
        <f t="shared" si="109"/>
        <v>689.95100000000036</v>
      </c>
      <c r="L72" s="210">
        <f t="shared" si="103"/>
        <v>0</v>
      </c>
      <c r="M72" s="210">
        <f t="shared" si="104"/>
        <v>0</v>
      </c>
      <c r="N72" s="210">
        <f t="shared" si="98"/>
        <v>36.448999999999998</v>
      </c>
      <c r="O72" s="210">
        <f t="shared" si="99"/>
        <v>36.448999999999998</v>
      </c>
      <c r="P72" s="210">
        <f t="shared" si="110"/>
        <v>0</v>
      </c>
      <c r="Q72" s="210">
        <f t="shared" si="111"/>
        <v>0</v>
      </c>
      <c r="R72" s="210">
        <f t="shared" si="95"/>
        <v>36.448999999999998</v>
      </c>
      <c r="S72" s="210">
        <f t="shared" si="95"/>
        <v>36.448999999999998</v>
      </c>
      <c r="T72" s="211">
        <f t="shared" si="105"/>
        <v>0</v>
      </c>
      <c r="U72" s="211">
        <f t="shared" si="106"/>
        <v>0</v>
      </c>
      <c r="V72" s="211">
        <f t="shared" si="42"/>
        <v>0</v>
      </c>
      <c r="W72" s="211">
        <f t="shared" si="43"/>
        <v>0</v>
      </c>
      <c r="X72" s="211">
        <f t="shared" si="100"/>
        <v>0</v>
      </c>
      <c r="Y72" s="211">
        <f t="shared" si="101"/>
        <v>0</v>
      </c>
      <c r="Z72" s="211">
        <f t="shared" si="116"/>
        <v>0</v>
      </c>
      <c r="AA72" s="211">
        <f t="shared" si="117"/>
        <v>0</v>
      </c>
      <c r="AB72" s="212">
        <f t="shared" si="96"/>
        <v>20.226999999999997</v>
      </c>
      <c r="AC72" s="212">
        <f t="shared" si="97"/>
        <v>39.846000000000004</v>
      </c>
      <c r="AD72" s="212">
        <f t="shared" si="64"/>
        <v>574.77200000000005</v>
      </c>
      <c r="AE72" s="212">
        <f t="shared" si="65"/>
        <v>686.55400000000031</v>
      </c>
      <c r="AF72" s="212">
        <f t="shared" si="118"/>
        <v>0</v>
      </c>
      <c r="AG72" s="212">
        <f t="shared" si="119"/>
        <v>0</v>
      </c>
      <c r="AH72" s="212">
        <f t="shared" si="120"/>
        <v>594.99900000000002</v>
      </c>
      <c r="AI72" s="212">
        <f t="shared" si="121"/>
        <v>726.40000000000032</v>
      </c>
      <c r="AJ72" s="217">
        <v>20.226999999999997</v>
      </c>
      <c r="AK72" s="206">
        <v>0</v>
      </c>
      <c r="AL72" s="206">
        <v>0</v>
      </c>
      <c r="AM72" s="208">
        <v>39.846000000000004</v>
      </c>
      <c r="AN72" s="206">
        <v>0</v>
      </c>
      <c r="AO72" s="206">
        <v>0</v>
      </c>
      <c r="AP72" s="206">
        <v>0</v>
      </c>
      <c r="AQ72" s="206">
        <v>0</v>
      </c>
      <c r="AR72" s="206">
        <v>0</v>
      </c>
      <c r="AS72" s="206">
        <v>0</v>
      </c>
      <c r="AT72" s="206">
        <v>0</v>
      </c>
      <c r="AU72" s="206">
        <v>0</v>
      </c>
      <c r="AV72" s="208">
        <v>29.295000000000002</v>
      </c>
      <c r="AW72" s="206">
        <v>0</v>
      </c>
      <c r="AX72" s="206">
        <v>0</v>
      </c>
      <c r="AY72" s="208">
        <v>29.295000000000002</v>
      </c>
      <c r="AZ72" s="206">
        <v>0</v>
      </c>
      <c r="BA72" s="206">
        <v>0</v>
      </c>
      <c r="BB72" s="208">
        <v>10.434999999999999</v>
      </c>
      <c r="BC72" s="206">
        <v>0</v>
      </c>
      <c r="BD72" s="206">
        <v>0</v>
      </c>
      <c r="BE72" s="208">
        <v>10.434999999999999</v>
      </c>
      <c r="BF72" s="206">
        <v>0</v>
      </c>
      <c r="BG72" s="206">
        <v>0</v>
      </c>
      <c r="BH72" s="208">
        <v>2.3929999999999998</v>
      </c>
      <c r="BI72" s="206">
        <v>0</v>
      </c>
      <c r="BJ72" s="206">
        <v>0</v>
      </c>
      <c r="BK72" s="208">
        <v>2.3929999999999998</v>
      </c>
      <c r="BL72" s="206">
        <v>0</v>
      </c>
      <c r="BM72" s="206">
        <v>0</v>
      </c>
      <c r="BN72" s="206">
        <v>0</v>
      </c>
      <c r="BO72" s="206">
        <v>0</v>
      </c>
      <c r="BP72" s="206">
        <v>0</v>
      </c>
      <c r="BQ72" s="206">
        <v>0</v>
      </c>
      <c r="BR72" s="206">
        <v>0</v>
      </c>
      <c r="BS72" s="206">
        <v>0</v>
      </c>
      <c r="BT72" s="206">
        <v>0</v>
      </c>
      <c r="BU72" s="206">
        <v>0</v>
      </c>
      <c r="BV72" s="206">
        <v>0</v>
      </c>
      <c r="BW72" s="206">
        <v>0</v>
      </c>
      <c r="BX72" s="206">
        <v>0</v>
      </c>
      <c r="BY72" s="206">
        <v>0</v>
      </c>
      <c r="BZ72" s="208">
        <v>496.20000000000005</v>
      </c>
      <c r="CA72" s="208">
        <v>36.448999999999998</v>
      </c>
      <c r="CB72" s="206">
        <v>0</v>
      </c>
      <c r="CC72" s="208">
        <v>607.98200000000031</v>
      </c>
      <c r="CD72" s="208">
        <v>36.448999999999998</v>
      </c>
      <c r="CE72" s="206">
        <v>0</v>
      </c>
      <c r="CF72" s="206">
        <v>0</v>
      </c>
      <c r="CG72" s="206">
        <v>0</v>
      </c>
      <c r="CH72" s="206">
        <v>0</v>
      </c>
      <c r="CI72" s="206">
        <v>0</v>
      </c>
      <c r="CJ72" s="206">
        <v>0</v>
      </c>
      <c r="CK72" s="206">
        <v>0</v>
      </c>
      <c r="CL72" s="206">
        <v>0</v>
      </c>
      <c r="CM72" s="206">
        <v>0</v>
      </c>
      <c r="CN72" s="206">
        <v>0</v>
      </c>
      <c r="CO72" s="206">
        <v>0</v>
      </c>
      <c r="CP72" s="206">
        <v>0</v>
      </c>
      <c r="CQ72" s="206">
        <v>0</v>
      </c>
      <c r="CR72" s="206">
        <v>0</v>
      </c>
      <c r="CS72" s="206">
        <v>0</v>
      </c>
      <c r="CT72" s="206">
        <v>0</v>
      </c>
      <c r="CU72" s="206">
        <v>0</v>
      </c>
      <c r="CV72" s="206">
        <v>0</v>
      </c>
      <c r="CW72" s="206">
        <v>0</v>
      </c>
      <c r="CX72" s="214">
        <v>594.9989999999998</v>
      </c>
      <c r="CY72" s="214">
        <v>697.07900000000018</v>
      </c>
      <c r="CZ72" s="215">
        <f t="shared" si="44"/>
        <v>0</v>
      </c>
      <c r="DA72" s="215">
        <f t="shared" si="45"/>
        <v>29.32100000000014</v>
      </c>
      <c r="DB72" s="216">
        <f t="shared" si="102"/>
        <v>0</v>
      </c>
    </row>
    <row r="73" spans="1:106" ht="18.95" customHeight="1" x14ac:dyDescent="0.55000000000000004">
      <c r="A73" s="206" t="s">
        <v>159</v>
      </c>
      <c r="B73" s="207" t="s">
        <v>160</v>
      </c>
      <c r="C73" s="208">
        <v>587.15800000000002</v>
      </c>
      <c r="D73" s="209">
        <f t="shared" si="112"/>
        <v>0.51500000000000001</v>
      </c>
      <c r="E73" s="209">
        <f t="shared" ref="E73:E80" si="122">AM73</f>
        <v>0.61499999999999999</v>
      </c>
      <c r="F73" s="209">
        <f t="shared" si="114"/>
        <v>567.81600000000003</v>
      </c>
      <c r="G73" s="209">
        <f t="shared" si="115"/>
        <v>650.70000000000005</v>
      </c>
      <c r="H73" s="209">
        <f t="shared" si="107"/>
        <v>0</v>
      </c>
      <c r="I73" s="209">
        <f t="shared" si="108"/>
        <v>0</v>
      </c>
      <c r="J73" s="209">
        <f t="shared" si="109"/>
        <v>568.33100000000002</v>
      </c>
      <c r="K73" s="209">
        <f t="shared" si="109"/>
        <v>651.31500000000005</v>
      </c>
      <c r="L73" s="210">
        <f t="shared" si="103"/>
        <v>0</v>
      </c>
      <c r="M73" s="210">
        <f t="shared" si="104"/>
        <v>0</v>
      </c>
      <c r="N73" s="210">
        <f>AQ73+AW73+BC73+BI73+BO73+BU73+CA73+CG73</f>
        <v>18.826999999999998</v>
      </c>
      <c r="O73" s="210">
        <f>AT73+AZ73+BF73+BL73+BR73+BX73+CD73+CJ73</f>
        <v>26.727</v>
      </c>
      <c r="P73" s="210">
        <f t="shared" si="110"/>
        <v>0</v>
      </c>
      <c r="Q73" s="210">
        <f t="shared" si="111"/>
        <v>0</v>
      </c>
      <c r="R73" s="210">
        <f t="shared" si="95"/>
        <v>18.826999999999998</v>
      </c>
      <c r="S73" s="210">
        <f t="shared" si="95"/>
        <v>26.727</v>
      </c>
      <c r="T73" s="211">
        <f t="shared" si="105"/>
        <v>0</v>
      </c>
      <c r="U73" s="211">
        <f t="shared" si="106"/>
        <v>0</v>
      </c>
      <c r="V73" s="211">
        <f t="shared" si="42"/>
        <v>0</v>
      </c>
      <c r="W73" s="211">
        <f t="shared" si="43"/>
        <v>0</v>
      </c>
      <c r="X73" s="211">
        <f t="shared" si="100"/>
        <v>0</v>
      </c>
      <c r="Y73" s="211">
        <f t="shared" si="101"/>
        <v>0</v>
      </c>
      <c r="Z73" s="211">
        <f t="shared" si="116"/>
        <v>0</v>
      </c>
      <c r="AA73" s="211">
        <f t="shared" si="117"/>
        <v>0</v>
      </c>
      <c r="AB73" s="212">
        <f t="shared" si="96"/>
        <v>0.51500000000000001</v>
      </c>
      <c r="AC73" s="212">
        <f t="shared" si="97"/>
        <v>0.61499999999999999</v>
      </c>
      <c r="AD73" s="212">
        <f t="shared" si="64"/>
        <v>586.64300000000003</v>
      </c>
      <c r="AE73" s="212">
        <f t="shared" si="65"/>
        <v>677.42700000000002</v>
      </c>
      <c r="AF73" s="212">
        <f t="shared" si="118"/>
        <v>0</v>
      </c>
      <c r="AG73" s="212">
        <f t="shared" si="119"/>
        <v>0</v>
      </c>
      <c r="AH73" s="212">
        <f t="shared" si="120"/>
        <v>587.15800000000002</v>
      </c>
      <c r="AI73" s="212">
        <f t="shared" si="121"/>
        <v>678.04200000000003</v>
      </c>
      <c r="AJ73" s="217">
        <v>0.51500000000000001</v>
      </c>
      <c r="AK73" s="206">
        <v>0</v>
      </c>
      <c r="AL73" s="206">
        <v>0</v>
      </c>
      <c r="AM73" s="208">
        <v>0.61499999999999999</v>
      </c>
      <c r="AN73" s="206">
        <v>0</v>
      </c>
      <c r="AO73" s="206">
        <v>0</v>
      </c>
      <c r="AP73" s="206">
        <v>0</v>
      </c>
      <c r="AQ73" s="206">
        <v>0</v>
      </c>
      <c r="AR73" s="206">
        <v>0</v>
      </c>
      <c r="AS73" s="206">
        <v>0</v>
      </c>
      <c r="AT73" s="206">
        <v>0</v>
      </c>
      <c r="AU73" s="206">
        <v>0</v>
      </c>
      <c r="AV73" s="208">
        <v>115.74799999999999</v>
      </c>
      <c r="AW73" s="206">
        <v>0</v>
      </c>
      <c r="AX73" s="206">
        <v>0</v>
      </c>
      <c r="AY73" s="208">
        <v>115.74799999999999</v>
      </c>
      <c r="AZ73" s="206">
        <v>0</v>
      </c>
      <c r="BA73" s="206">
        <v>0</v>
      </c>
      <c r="BB73" s="208">
        <v>14.95</v>
      </c>
      <c r="BC73" s="206">
        <v>0</v>
      </c>
      <c r="BD73" s="206">
        <v>0</v>
      </c>
      <c r="BE73" s="208">
        <v>14.95</v>
      </c>
      <c r="BF73" s="206">
        <v>0</v>
      </c>
      <c r="BG73" s="206">
        <v>0</v>
      </c>
      <c r="BH73" s="208">
        <v>3.2</v>
      </c>
      <c r="BI73" s="206">
        <v>0</v>
      </c>
      <c r="BJ73" s="206">
        <v>0</v>
      </c>
      <c r="BK73" s="208">
        <v>3.2</v>
      </c>
      <c r="BL73" s="206">
        <v>0</v>
      </c>
      <c r="BM73" s="206">
        <v>0</v>
      </c>
      <c r="BN73" s="206">
        <v>0</v>
      </c>
      <c r="BO73" s="206">
        <v>0</v>
      </c>
      <c r="BP73" s="206">
        <v>0</v>
      </c>
      <c r="BQ73" s="206">
        <v>0</v>
      </c>
      <c r="BR73" s="206">
        <v>0</v>
      </c>
      <c r="BS73" s="206">
        <v>0</v>
      </c>
      <c r="BT73" s="206">
        <v>0</v>
      </c>
      <c r="BU73" s="206">
        <v>0</v>
      </c>
      <c r="BV73" s="206">
        <v>0</v>
      </c>
      <c r="BW73" s="206">
        <v>0</v>
      </c>
      <c r="BX73" s="206">
        <v>0</v>
      </c>
      <c r="BY73" s="206">
        <v>0</v>
      </c>
      <c r="BZ73" s="208">
        <v>433.91800000000006</v>
      </c>
      <c r="CA73" s="208">
        <v>18.826999999999998</v>
      </c>
      <c r="CB73" s="206">
        <v>0</v>
      </c>
      <c r="CC73" s="208">
        <v>516.80200000000013</v>
      </c>
      <c r="CD73" s="208">
        <v>26.727</v>
      </c>
      <c r="CE73" s="206">
        <v>0</v>
      </c>
      <c r="CF73" s="206">
        <v>0</v>
      </c>
      <c r="CG73" s="206">
        <v>0</v>
      </c>
      <c r="CH73" s="206">
        <v>0</v>
      </c>
      <c r="CI73" s="206">
        <v>0</v>
      </c>
      <c r="CJ73" s="206">
        <v>0</v>
      </c>
      <c r="CK73" s="206">
        <v>0</v>
      </c>
      <c r="CL73" s="206">
        <v>0</v>
      </c>
      <c r="CM73" s="206">
        <v>0</v>
      </c>
      <c r="CN73" s="206">
        <v>0</v>
      </c>
      <c r="CO73" s="206">
        <v>0</v>
      </c>
      <c r="CP73" s="206">
        <v>0</v>
      </c>
      <c r="CQ73" s="206">
        <v>0</v>
      </c>
      <c r="CR73" s="206">
        <v>0</v>
      </c>
      <c r="CS73" s="206">
        <v>0</v>
      </c>
      <c r="CT73" s="206">
        <v>0</v>
      </c>
      <c r="CU73" s="206">
        <v>0</v>
      </c>
      <c r="CV73" s="206">
        <v>0</v>
      </c>
      <c r="CW73" s="206">
        <v>0</v>
      </c>
      <c r="CX73" s="214">
        <v>587.1579999999999</v>
      </c>
      <c r="CY73" s="214">
        <v>669.60300000000018</v>
      </c>
      <c r="CZ73" s="215">
        <f t="shared" ref="CZ73:CZ111" si="123">AH73-CX73</f>
        <v>0</v>
      </c>
      <c r="DA73" s="215">
        <f t="shared" ref="DA73:DA111" si="124">AI73-CY73</f>
        <v>8.4389999999998508</v>
      </c>
      <c r="DB73" s="216">
        <f t="shared" si="102"/>
        <v>0</v>
      </c>
    </row>
    <row r="74" spans="1:106" ht="18.95" customHeight="1" x14ac:dyDescent="0.55000000000000004">
      <c r="A74" s="206" t="s">
        <v>161</v>
      </c>
      <c r="B74" s="207" t="s">
        <v>162</v>
      </c>
      <c r="C74" s="208">
        <v>769.95200000000011</v>
      </c>
      <c r="D74" s="209">
        <f t="shared" si="112"/>
        <v>11.926999999999994</v>
      </c>
      <c r="E74" s="209">
        <f t="shared" si="122"/>
        <v>22.211500000000001</v>
      </c>
      <c r="F74" s="209">
        <f t="shared" si="114"/>
        <v>734.03500000000008</v>
      </c>
      <c r="G74" s="209">
        <f t="shared" si="115"/>
        <v>944.38200000000063</v>
      </c>
      <c r="H74" s="209">
        <f t="shared" si="107"/>
        <v>0</v>
      </c>
      <c r="I74" s="209">
        <f t="shared" si="108"/>
        <v>0</v>
      </c>
      <c r="J74" s="209">
        <f t="shared" si="109"/>
        <v>745.9620000000001</v>
      </c>
      <c r="K74" s="209">
        <f t="shared" si="109"/>
        <v>966.59350000000063</v>
      </c>
      <c r="L74" s="210">
        <f t="shared" si="103"/>
        <v>0</v>
      </c>
      <c r="M74" s="210">
        <f t="shared" si="104"/>
        <v>0</v>
      </c>
      <c r="N74" s="210">
        <f t="shared" ref="N74:N83" si="125">AQ74+AW74+BC74+BI74+BO74+BU74+CA74+CG74</f>
        <v>23.99</v>
      </c>
      <c r="O74" s="210">
        <f t="shared" ref="O74:O83" si="126">AT74+AZ74+BF74+BL74+BR74+BX74+CD74+CJ74</f>
        <v>26.222999999999999</v>
      </c>
      <c r="P74" s="210">
        <f t="shared" si="110"/>
        <v>0</v>
      </c>
      <c r="Q74" s="210">
        <f t="shared" si="111"/>
        <v>0</v>
      </c>
      <c r="R74" s="210">
        <f t="shared" si="95"/>
        <v>23.99</v>
      </c>
      <c r="S74" s="210">
        <f t="shared" si="95"/>
        <v>26.222999999999999</v>
      </c>
      <c r="T74" s="211">
        <f t="shared" si="105"/>
        <v>0</v>
      </c>
      <c r="U74" s="211">
        <f t="shared" si="106"/>
        <v>0</v>
      </c>
      <c r="V74" s="211">
        <f t="shared" si="42"/>
        <v>0</v>
      </c>
      <c r="W74" s="211">
        <f t="shared" si="43"/>
        <v>0</v>
      </c>
      <c r="X74" s="211">
        <f t="shared" si="100"/>
        <v>0</v>
      </c>
      <c r="Y74" s="211">
        <f t="shared" si="101"/>
        <v>0</v>
      </c>
      <c r="Z74" s="211">
        <f t="shared" si="116"/>
        <v>0</v>
      </c>
      <c r="AA74" s="211">
        <f t="shared" si="117"/>
        <v>0</v>
      </c>
      <c r="AB74" s="212">
        <f>D74+L74+T74</f>
        <v>11.926999999999994</v>
      </c>
      <c r="AC74" s="212">
        <f>E74+M74+U74</f>
        <v>22.211500000000001</v>
      </c>
      <c r="AD74" s="212">
        <f t="shared" si="64"/>
        <v>758.02500000000009</v>
      </c>
      <c r="AE74" s="212">
        <f t="shared" si="65"/>
        <v>970.60500000000059</v>
      </c>
      <c r="AF74" s="212">
        <f t="shared" si="118"/>
        <v>0</v>
      </c>
      <c r="AG74" s="212">
        <f t="shared" si="119"/>
        <v>0</v>
      </c>
      <c r="AH74" s="212">
        <f t="shared" si="120"/>
        <v>769.95200000000011</v>
      </c>
      <c r="AI74" s="212">
        <f t="shared" si="121"/>
        <v>992.81650000000059</v>
      </c>
      <c r="AJ74" s="217">
        <v>11.926999999999994</v>
      </c>
      <c r="AK74" s="206">
        <v>0</v>
      </c>
      <c r="AL74" s="206">
        <v>0</v>
      </c>
      <c r="AM74" s="208">
        <v>22.211500000000001</v>
      </c>
      <c r="AN74" s="206">
        <v>0</v>
      </c>
      <c r="AO74" s="206">
        <v>0</v>
      </c>
      <c r="AP74" s="206">
        <v>0</v>
      </c>
      <c r="AQ74" s="206">
        <v>0</v>
      </c>
      <c r="AR74" s="206">
        <v>0</v>
      </c>
      <c r="AS74" s="206">
        <v>0</v>
      </c>
      <c r="AT74" s="206">
        <v>0</v>
      </c>
      <c r="AU74" s="206">
        <v>0</v>
      </c>
      <c r="AV74" s="206">
        <v>0</v>
      </c>
      <c r="AW74" s="206">
        <v>0</v>
      </c>
      <c r="AX74" s="206">
        <v>0</v>
      </c>
      <c r="AY74" s="206">
        <v>0</v>
      </c>
      <c r="AZ74" s="206">
        <v>0</v>
      </c>
      <c r="BA74" s="206">
        <v>0</v>
      </c>
      <c r="BB74" s="206">
        <v>0</v>
      </c>
      <c r="BC74" s="206">
        <v>0</v>
      </c>
      <c r="BD74" s="206">
        <v>0</v>
      </c>
      <c r="BE74" s="206">
        <v>0</v>
      </c>
      <c r="BF74" s="206">
        <v>0</v>
      </c>
      <c r="BG74" s="206">
        <v>0</v>
      </c>
      <c r="BH74" s="208">
        <v>17.922000000000001</v>
      </c>
      <c r="BI74" s="206">
        <v>0</v>
      </c>
      <c r="BJ74" s="206">
        <v>0</v>
      </c>
      <c r="BK74" s="208">
        <v>17.922000000000001</v>
      </c>
      <c r="BL74" s="206">
        <v>0</v>
      </c>
      <c r="BM74" s="206">
        <v>0</v>
      </c>
      <c r="BN74" s="206">
        <v>0</v>
      </c>
      <c r="BO74" s="206">
        <v>0</v>
      </c>
      <c r="BP74" s="206">
        <v>0</v>
      </c>
      <c r="BQ74" s="206">
        <v>0</v>
      </c>
      <c r="BR74" s="206">
        <v>0</v>
      </c>
      <c r="BS74" s="206">
        <v>0</v>
      </c>
      <c r="BT74" s="206">
        <v>0</v>
      </c>
      <c r="BU74" s="206">
        <v>0</v>
      </c>
      <c r="BV74" s="206">
        <v>0</v>
      </c>
      <c r="BW74" s="206">
        <v>0</v>
      </c>
      <c r="BX74" s="206">
        <v>0</v>
      </c>
      <c r="BY74" s="206">
        <v>0</v>
      </c>
      <c r="BZ74" s="208">
        <v>716.11300000000006</v>
      </c>
      <c r="CA74" s="208">
        <v>23.99</v>
      </c>
      <c r="CB74" s="206">
        <v>0</v>
      </c>
      <c r="CC74" s="208">
        <v>926.4600000000006</v>
      </c>
      <c r="CD74" s="208">
        <v>26.222999999999999</v>
      </c>
      <c r="CE74" s="206">
        <v>0</v>
      </c>
      <c r="CF74" s="206">
        <v>0</v>
      </c>
      <c r="CG74" s="206">
        <v>0</v>
      </c>
      <c r="CH74" s="206">
        <v>0</v>
      </c>
      <c r="CI74" s="206">
        <v>0</v>
      </c>
      <c r="CJ74" s="206">
        <v>0</v>
      </c>
      <c r="CK74" s="206">
        <v>0</v>
      </c>
      <c r="CL74" s="206">
        <v>0</v>
      </c>
      <c r="CM74" s="206">
        <v>0</v>
      </c>
      <c r="CN74" s="206">
        <v>0</v>
      </c>
      <c r="CO74" s="206">
        <v>0</v>
      </c>
      <c r="CP74" s="206">
        <v>0</v>
      </c>
      <c r="CQ74" s="206">
        <v>0</v>
      </c>
      <c r="CR74" s="206">
        <v>0</v>
      </c>
      <c r="CS74" s="206">
        <v>0</v>
      </c>
      <c r="CT74" s="206">
        <v>0</v>
      </c>
      <c r="CU74" s="206">
        <v>0</v>
      </c>
      <c r="CV74" s="206">
        <v>0</v>
      </c>
      <c r="CW74" s="206">
        <v>0</v>
      </c>
      <c r="CX74" s="214">
        <v>769.95199999999977</v>
      </c>
      <c r="CY74" s="214">
        <v>970.02149999999995</v>
      </c>
      <c r="CZ74" s="215">
        <f t="shared" si="123"/>
        <v>0</v>
      </c>
      <c r="DA74" s="215">
        <f t="shared" si="124"/>
        <v>22.795000000000641</v>
      </c>
      <c r="DB74" s="216">
        <f>C74-AH74</f>
        <v>0</v>
      </c>
    </row>
    <row r="75" spans="1:106" ht="18.95" customHeight="1" x14ac:dyDescent="0.55000000000000004">
      <c r="A75" s="206" t="s">
        <v>163</v>
      </c>
      <c r="B75" s="207" t="s">
        <v>164</v>
      </c>
      <c r="C75" s="208">
        <v>533.8689999999998</v>
      </c>
      <c r="D75" s="209">
        <f t="shared" si="112"/>
        <v>3.3970000000000002</v>
      </c>
      <c r="E75" s="209">
        <f t="shared" si="122"/>
        <v>4.2720000000000002</v>
      </c>
      <c r="F75" s="209">
        <f t="shared" si="114"/>
        <v>484.23299999999995</v>
      </c>
      <c r="G75" s="209">
        <f t="shared" si="115"/>
        <v>547.23099999999977</v>
      </c>
      <c r="H75" s="209">
        <f t="shared" si="107"/>
        <v>6.641</v>
      </c>
      <c r="I75" s="209">
        <f t="shared" si="108"/>
        <v>6.641</v>
      </c>
      <c r="J75" s="209">
        <f t="shared" si="109"/>
        <v>494.27099999999996</v>
      </c>
      <c r="K75" s="209">
        <f t="shared" si="109"/>
        <v>558.14399999999978</v>
      </c>
      <c r="L75" s="210">
        <f t="shared" si="103"/>
        <v>0</v>
      </c>
      <c r="M75" s="210">
        <f t="shared" si="104"/>
        <v>0</v>
      </c>
      <c r="N75" s="210">
        <f t="shared" si="125"/>
        <v>39.597999999999999</v>
      </c>
      <c r="O75" s="210">
        <f t="shared" si="126"/>
        <v>39.597999999999999</v>
      </c>
      <c r="P75" s="210">
        <f t="shared" si="110"/>
        <v>0</v>
      </c>
      <c r="Q75" s="210">
        <f t="shared" si="111"/>
        <v>0</v>
      </c>
      <c r="R75" s="210">
        <f t="shared" si="95"/>
        <v>39.597999999999999</v>
      </c>
      <c r="S75" s="210">
        <f t="shared" si="95"/>
        <v>39.597999999999999</v>
      </c>
      <c r="T75" s="211">
        <f t="shared" si="105"/>
        <v>0</v>
      </c>
      <c r="U75" s="211">
        <f t="shared" si="106"/>
        <v>0</v>
      </c>
      <c r="V75" s="211">
        <f t="shared" si="42"/>
        <v>0</v>
      </c>
      <c r="W75" s="211">
        <f t="shared" si="43"/>
        <v>0</v>
      </c>
      <c r="X75" s="211">
        <f t="shared" si="100"/>
        <v>0</v>
      </c>
      <c r="Y75" s="211">
        <f t="shared" si="101"/>
        <v>0</v>
      </c>
      <c r="Z75" s="211">
        <f t="shared" si="116"/>
        <v>0</v>
      </c>
      <c r="AA75" s="211">
        <f t="shared" si="117"/>
        <v>0</v>
      </c>
      <c r="AB75" s="212">
        <f t="shared" ref="AB75:AB84" si="127">D75+L75+T75</f>
        <v>3.3970000000000002</v>
      </c>
      <c r="AC75" s="212">
        <f t="shared" ref="AC75:AC84" si="128">E75+M75+U75</f>
        <v>4.2720000000000002</v>
      </c>
      <c r="AD75" s="212">
        <f t="shared" si="64"/>
        <v>523.8309999999999</v>
      </c>
      <c r="AE75" s="212">
        <f t="shared" si="65"/>
        <v>586.82899999999972</v>
      </c>
      <c r="AF75" s="212">
        <f t="shared" si="118"/>
        <v>6.641</v>
      </c>
      <c r="AG75" s="212">
        <f t="shared" si="119"/>
        <v>6.641</v>
      </c>
      <c r="AH75" s="212">
        <f t="shared" si="120"/>
        <v>533.86899999999991</v>
      </c>
      <c r="AI75" s="212">
        <f t="shared" si="121"/>
        <v>597.74199999999973</v>
      </c>
      <c r="AJ75" s="217">
        <v>3.3970000000000002</v>
      </c>
      <c r="AK75" s="206">
        <v>0</v>
      </c>
      <c r="AL75" s="206">
        <v>0</v>
      </c>
      <c r="AM75" s="208">
        <v>4.2720000000000002</v>
      </c>
      <c r="AN75" s="206">
        <v>0</v>
      </c>
      <c r="AO75" s="206">
        <v>0</v>
      </c>
      <c r="AP75" s="206">
        <v>0</v>
      </c>
      <c r="AQ75" s="206">
        <v>0</v>
      </c>
      <c r="AR75" s="206">
        <v>0</v>
      </c>
      <c r="AS75" s="206">
        <v>0</v>
      </c>
      <c r="AT75" s="206">
        <v>0</v>
      </c>
      <c r="AU75" s="206">
        <v>0</v>
      </c>
      <c r="AV75" s="208">
        <v>1.2829999999999999</v>
      </c>
      <c r="AW75" s="206">
        <v>0</v>
      </c>
      <c r="AX75" s="206">
        <v>0</v>
      </c>
      <c r="AY75" s="208">
        <v>1.2829999999999999</v>
      </c>
      <c r="AZ75" s="206">
        <v>0</v>
      </c>
      <c r="BA75" s="206">
        <v>0</v>
      </c>
      <c r="BB75" s="208">
        <v>23.2</v>
      </c>
      <c r="BC75" s="208">
        <v>5.7</v>
      </c>
      <c r="BD75" s="206">
        <v>0</v>
      </c>
      <c r="BE75" s="208">
        <v>23.2</v>
      </c>
      <c r="BF75" s="208">
        <v>5.7</v>
      </c>
      <c r="BG75" s="206">
        <v>0</v>
      </c>
      <c r="BH75" s="208">
        <v>22.055</v>
      </c>
      <c r="BI75" s="206">
        <v>0</v>
      </c>
      <c r="BJ75" s="206">
        <v>0</v>
      </c>
      <c r="BK75" s="208">
        <v>22.055</v>
      </c>
      <c r="BL75" s="206">
        <v>0</v>
      </c>
      <c r="BM75" s="206">
        <v>0</v>
      </c>
      <c r="BN75" s="206">
        <v>0</v>
      </c>
      <c r="BO75" s="206">
        <v>0</v>
      </c>
      <c r="BP75" s="206">
        <v>0</v>
      </c>
      <c r="BQ75" s="206">
        <v>0</v>
      </c>
      <c r="BR75" s="206">
        <v>0</v>
      </c>
      <c r="BS75" s="206">
        <v>0</v>
      </c>
      <c r="BT75" s="206">
        <v>0</v>
      </c>
      <c r="BU75" s="206">
        <v>0</v>
      </c>
      <c r="BV75" s="206">
        <v>0</v>
      </c>
      <c r="BW75" s="206">
        <v>0</v>
      </c>
      <c r="BX75" s="206">
        <v>0</v>
      </c>
      <c r="BY75" s="206">
        <v>0</v>
      </c>
      <c r="BZ75" s="208">
        <v>437.69499999999994</v>
      </c>
      <c r="CA75" s="208">
        <v>33.897999999999996</v>
      </c>
      <c r="CB75" s="206">
        <v>0</v>
      </c>
      <c r="CC75" s="208">
        <v>500.69299999999976</v>
      </c>
      <c r="CD75" s="208">
        <v>33.897999999999996</v>
      </c>
      <c r="CE75" s="206">
        <v>0</v>
      </c>
      <c r="CF75" s="206">
        <v>0</v>
      </c>
      <c r="CG75" s="206">
        <v>0</v>
      </c>
      <c r="CH75" s="206">
        <v>0</v>
      </c>
      <c r="CI75" s="206">
        <v>0</v>
      </c>
      <c r="CJ75" s="206">
        <v>0</v>
      </c>
      <c r="CK75" s="206">
        <v>0</v>
      </c>
      <c r="CL75" s="208">
        <v>6.641</v>
      </c>
      <c r="CM75" s="206">
        <v>0</v>
      </c>
      <c r="CN75" s="206">
        <v>0</v>
      </c>
      <c r="CO75" s="208">
        <v>6.641</v>
      </c>
      <c r="CP75" s="206">
        <v>0</v>
      </c>
      <c r="CQ75" s="206">
        <v>0</v>
      </c>
      <c r="CR75" s="206">
        <v>0</v>
      </c>
      <c r="CS75" s="206">
        <v>0</v>
      </c>
      <c r="CT75" s="206">
        <v>0</v>
      </c>
      <c r="CU75" s="206">
        <v>0</v>
      </c>
      <c r="CV75" s="206">
        <v>0</v>
      </c>
      <c r="CW75" s="206">
        <v>0</v>
      </c>
      <c r="CX75" s="214">
        <v>533.86899999999991</v>
      </c>
      <c r="CY75" s="214">
        <v>595.46399999999971</v>
      </c>
      <c r="CZ75" s="215">
        <f t="shared" si="123"/>
        <v>0</v>
      </c>
      <c r="DA75" s="215">
        <f t="shared" si="124"/>
        <v>2.27800000000002</v>
      </c>
      <c r="DB75" s="216">
        <f t="shared" si="102"/>
        <v>0</v>
      </c>
    </row>
    <row r="76" spans="1:106" ht="18.95" customHeight="1" x14ac:dyDescent="0.55000000000000004">
      <c r="A76" s="206" t="s">
        <v>165</v>
      </c>
      <c r="B76" s="207" t="s">
        <v>166</v>
      </c>
      <c r="C76" s="208">
        <v>748.46700000000033</v>
      </c>
      <c r="D76" s="209">
        <f>AJ76</f>
        <v>13.126999999999997</v>
      </c>
      <c r="E76" s="209">
        <f t="shared" si="122"/>
        <v>32.341999999999992</v>
      </c>
      <c r="F76" s="209">
        <f t="shared" si="114"/>
        <v>735.34</v>
      </c>
      <c r="G76" s="209">
        <f t="shared" si="115"/>
        <v>956.7549999999992</v>
      </c>
      <c r="H76" s="209">
        <f t="shared" si="107"/>
        <v>0</v>
      </c>
      <c r="I76" s="209">
        <f t="shared" si="108"/>
        <v>0</v>
      </c>
      <c r="J76" s="209">
        <f t="shared" si="109"/>
        <v>748.46699999999998</v>
      </c>
      <c r="K76" s="209">
        <f t="shared" si="109"/>
        <v>989.09699999999918</v>
      </c>
      <c r="L76" s="210">
        <f t="shared" si="103"/>
        <v>0</v>
      </c>
      <c r="M76" s="210">
        <f t="shared" si="104"/>
        <v>0</v>
      </c>
      <c r="N76" s="210">
        <f t="shared" si="125"/>
        <v>0</v>
      </c>
      <c r="O76" s="210">
        <f t="shared" si="126"/>
        <v>0</v>
      </c>
      <c r="P76" s="210">
        <f t="shared" si="110"/>
        <v>0</v>
      </c>
      <c r="Q76" s="210">
        <f t="shared" si="111"/>
        <v>0</v>
      </c>
      <c r="R76" s="210">
        <f>L76+N76+P76</f>
        <v>0</v>
      </c>
      <c r="S76" s="210">
        <f>M76+O76+Q76</f>
        <v>0</v>
      </c>
      <c r="T76" s="211">
        <f t="shared" si="105"/>
        <v>0</v>
      </c>
      <c r="U76" s="211">
        <f t="shared" si="106"/>
        <v>0</v>
      </c>
      <c r="V76" s="211">
        <f t="shared" si="42"/>
        <v>0</v>
      </c>
      <c r="W76" s="211">
        <f t="shared" si="43"/>
        <v>0</v>
      </c>
      <c r="X76" s="211">
        <f t="shared" si="100"/>
        <v>0</v>
      </c>
      <c r="Y76" s="211">
        <f t="shared" si="101"/>
        <v>0</v>
      </c>
      <c r="Z76" s="211">
        <f t="shared" si="116"/>
        <v>0</v>
      </c>
      <c r="AA76" s="211">
        <f t="shared" si="117"/>
        <v>0</v>
      </c>
      <c r="AB76" s="212">
        <f t="shared" si="127"/>
        <v>13.126999999999997</v>
      </c>
      <c r="AC76" s="212">
        <f t="shared" si="128"/>
        <v>32.341999999999992</v>
      </c>
      <c r="AD76" s="212">
        <f t="shared" si="64"/>
        <v>735.34</v>
      </c>
      <c r="AE76" s="212">
        <f t="shared" si="65"/>
        <v>956.7549999999992</v>
      </c>
      <c r="AF76" s="212">
        <f t="shared" si="118"/>
        <v>0</v>
      </c>
      <c r="AG76" s="212">
        <f t="shared" si="119"/>
        <v>0</v>
      </c>
      <c r="AH76" s="212">
        <f t="shared" si="120"/>
        <v>748.46699999999998</v>
      </c>
      <c r="AI76" s="212">
        <f t="shared" si="121"/>
        <v>989.09699999999918</v>
      </c>
      <c r="AJ76" s="217">
        <v>13.126999999999997</v>
      </c>
      <c r="AK76" s="206">
        <v>0</v>
      </c>
      <c r="AL76" s="206">
        <v>0</v>
      </c>
      <c r="AM76" s="208">
        <v>32.341999999999992</v>
      </c>
      <c r="AN76" s="206">
        <v>0</v>
      </c>
      <c r="AO76" s="206">
        <v>0</v>
      </c>
      <c r="AP76" s="206">
        <v>0</v>
      </c>
      <c r="AQ76" s="206">
        <v>0</v>
      </c>
      <c r="AR76" s="206">
        <v>0</v>
      </c>
      <c r="AS76" s="206">
        <v>0</v>
      </c>
      <c r="AT76" s="206">
        <v>0</v>
      </c>
      <c r="AU76" s="206">
        <v>0</v>
      </c>
      <c r="AV76" s="206">
        <v>0</v>
      </c>
      <c r="AW76" s="206">
        <v>0</v>
      </c>
      <c r="AX76" s="206">
        <v>0</v>
      </c>
      <c r="AY76" s="206">
        <v>0</v>
      </c>
      <c r="AZ76" s="206">
        <v>0</v>
      </c>
      <c r="BA76" s="206">
        <v>0</v>
      </c>
      <c r="BB76" s="208">
        <v>9.1850000000000005</v>
      </c>
      <c r="BC76" s="206">
        <v>0</v>
      </c>
      <c r="BD76" s="206">
        <v>0</v>
      </c>
      <c r="BE76" s="208">
        <v>9.1850000000000005</v>
      </c>
      <c r="BF76" s="206">
        <v>0</v>
      </c>
      <c r="BG76" s="206">
        <v>0</v>
      </c>
      <c r="BH76" s="208">
        <v>3.625</v>
      </c>
      <c r="BI76" s="206">
        <v>0</v>
      </c>
      <c r="BJ76" s="206">
        <v>0</v>
      </c>
      <c r="BK76" s="208">
        <v>3.625</v>
      </c>
      <c r="BL76" s="206">
        <v>0</v>
      </c>
      <c r="BM76" s="206">
        <v>0</v>
      </c>
      <c r="BN76" s="206">
        <v>0</v>
      </c>
      <c r="BO76" s="206">
        <v>0</v>
      </c>
      <c r="BP76" s="206">
        <v>0</v>
      </c>
      <c r="BQ76" s="206">
        <v>0</v>
      </c>
      <c r="BR76" s="206">
        <v>0</v>
      </c>
      <c r="BS76" s="206">
        <v>0</v>
      </c>
      <c r="BT76" s="206">
        <v>0</v>
      </c>
      <c r="BU76" s="206">
        <v>0</v>
      </c>
      <c r="BV76" s="206">
        <v>0</v>
      </c>
      <c r="BW76" s="206">
        <v>0</v>
      </c>
      <c r="BX76" s="206">
        <v>0</v>
      </c>
      <c r="BY76" s="206">
        <v>0</v>
      </c>
      <c r="BZ76" s="208">
        <v>722.53000000000009</v>
      </c>
      <c r="CA76" s="206">
        <v>0</v>
      </c>
      <c r="CB76" s="206">
        <v>0</v>
      </c>
      <c r="CC76" s="208">
        <v>943.94499999999925</v>
      </c>
      <c r="CD76" s="206">
        <v>0</v>
      </c>
      <c r="CE76" s="206">
        <v>0</v>
      </c>
      <c r="CF76" s="206">
        <v>0</v>
      </c>
      <c r="CG76" s="206">
        <v>0</v>
      </c>
      <c r="CH76" s="206">
        <v>0</v>
      </c>
      <c r="CI76" s="206">
        <v>0</v>
      </c>
      <c r="CJ76" s="206">
        <v>0</v>
      </c>
      <c r="CK76" s="206">
        <v>0</v>
      </c>
      <c r="CL76" s="206">
        <v>0</v>
      </c>
      <c r="CM76" s="206">
        <v>0</v>
      </c>
      <c r="CN76" s="206">
        <v>0</v>
      </c>
      <c r="CO76" s="206">
        <v>0</v>
      </c>
      <c r="CP76" s="206">
        <v>0</v>
      </c>
      <c r="CQ76" s="206">
        <v>0</v>
      </c>
      <c r="CR76" s="206">
        <v>0</v>
      </c>
      <c r="CS76" s="206">
        <v>0</v>
      </c>
      <c r="CT76" s="206">
        <v>0</v>
      </c>
      <c r="CU76" s="206">
        <v>0</v>
      </c>
      <c r="CV76" s="206">
        <v>0</v>
      </c>
      <c r="CW76" s="206">
        <v>0</v>
      </c>
      <c r="CX76" s="214">
        <v>748.46699999999987</v>
      </c>
      <c r="CY76" s="214">
        <v>987.40699999999958</v>
      </c>
      <c r="CZ76" s="215">
        <f t="shared" si="123"/>
        <v>0</v>
      </c>
      <c r="DA76" s="215">
        <f t="shared" si="124"/>
        <v>1.6899999999995998</v>
      </c>
      <c r="DB76" s="216">
        <f t="shared" si="102"/>
        <v>0</v>
      </c>
    </row>
    <row r="77" spans="1:106" ht="18.95" customHeight="1" x14ac:dyDescent="0.55000000000000004">
      <c r="A77" s="206" t="s">
        <v>167</v>
      </c>
      <c r="B77" s="207" t="s">
        <v>168</v>
      </c>
      <c r="C77" s="208">
        <v>550.23099999999999</v>
      </c>
      <c r="D77" s="209">
        <f t="shared" ref="D77:D84" si="129">AJ77</f>
        <v>14.27</v>
      </c>
      <c r="E77" s="209">
        <f t="shared" si="122"/>
        <v>28.54</v>
      </c>
      <c r="F77" s="209">
        <f t="shared" si="114"/>
        <v>515.85899999999992</v>
      </c>
      <c r="G77" s="209">
        <f t="shared" si="115"/>
        <v>711.67100000000062</v>
      </c>
      <c r="H77" s="209">
        <f>CL77</f>
        <v>0</v>
      </c>
      <c r="I77" s="209">
        <f>CO77</f>
        <v>0</v>
      </c>
      <c r="J77" s="209">
        <f t="shared" si="109"/>
        <v>530.12899999999991</v>
      </c>
      <c r="K77" s="209">
        <f t="shared" si="109"/>
        <v>740.21100000000058</v>
      </c>
      <c r="L77" s="210">
        <f t="shared" si="103"/>
        <v>0</v>
      </c>
      <c r="M77" s="210">
        <f t="shared" si="104"/>
        <v>0</v>
      </c>
      <c r="N77" s="210">
        <f t="shared" si="125"/>
        <v>20.102</v>
      </c>
      <c r="O77" s="210">
        <f t="shared" si="126"/>
        <v>20.102</v>
      </c>
      <c r="P77" s="210">
        <f t="shared" si="110"/>
        <v>0</v>
      </c>
      <c r="Q77" s="210">
        <f t="shared" si="111"/>
        <v>0</v>
      </c>
      <c r="R77" s="210">
        <f t="shared" ref="R77:S88" si="130">L77+N77+P77</f>
        <v>20.102</v>
      </c>
      <c r="S77" s="210">
        <f t="shared" si="130"/>
        <v>20.102</v>
      </c>
      <c r="T77" s="211">
        <f t="shared" si="105"/>
        <v>0</v>
      </c>
      <c r="U77" s="211">
        <f t="shared" si="106"/>
        <v>0</v>
      </c>
      <c r="V77" s="211">
        <f t="shared" si="42"/>
        <v>0</v>
      </c>
      <c r="W77" s="211">
        <f t="shared" si="43"/>
        <v>0</v>
      </c>
      <c r="X77" s="211">
        <f>CN77</f>
        <v>0</v>
      </c>
      <c r="Y77" s="211">
        <f>CQ77</f>
        <v>0</v>
      </c>
      <c r="Z77" s="211">
        <f t="shared" si="116"/>
        <v>0</v>
      </c>
      <c r="AA77" s="211">
        <f t="shared" si="117"/>
        <v>0</v>
      </c>
      <c r="AB77" s="212">
        <f t="shared" si="127"/>
        <v>14.27</v>
      </c>
      <c r="AC77" s="212">
        <f t="shared" si="128"/>
        <v>28.54</v>
      </c>
      <c r="AD77" s="212">
        <f t="shared" si="64"/>
        <v>535.9609999999999</v>
      </c>
      <c r="AE77" s="212">
        <f t="shared" si="65"/>
        <v>731.77300000000059</v>
      </c>
      <c r="AF77" s="212">
        <f t="shared" si="118"/>
        <v>0</v>
      </c>
      <c r="AG77" s="212">
        <f t="shared" si="119"/>
        <v>0</v>
      </c>
      <c r="AH77" s="212">
        <f t="shared" si="120"/>
        <v>550.23099999999988</v>
      </c>
      <c r="AI77" s="212">
        <f t="shared" si="121"/>
        <v>760.31300000000056</v>
      </c>
      <c r="AJ77" s="217">
        <v>14.27</v>
      </c>
      <c r="AK77" s="206">
        <v>0</v>
      </c>
      <c r="AL77" s="206">
        <v>0</v>
      </c>
      <c r="AM77" s="208">
        <v>28.54</v>
      </c>
      <c r="AN77" s="206">
        <v>0</v>
      </c>
      <c r="AO77" s="206">
        <v>0</v>
      </c>
      <c r="AP77" s="206">
        <v>0</v>
      </c>
      <c r="AQ77" s="206">
        <v>0</v>
      </c>
      <c r="AR77" s="206">
        <v>0</v>
      </c>
      <c r="AS77" s="206">
        <v>0</v>
      </c>
      <c r="AT77" s="206">
        <v>0</v>
      </c>
      <c r="AU77" s="206">
        <v>0</v>
      </c>
      <c r="AV77" s="206">
        <v>0</v>
      </c>
      <c r="AW77" s="206">
        <v>0</v>
      </c>
      <c r="AX77" s="206">
        <v>0</v>
      </c>
      <c r="AY77" s="206">
        <v>0</v>
      </c>
      <c r="AZ77" s="206">
        <v>0</v>
      </c>
      <c r="BA77" s="206">
        <v>0</v>
      </c>
      <c r="BB77" s="208">
        <v>11.537000000000001</v>
      </c>
      <c r="BC77" s="206">
        <v>0</v>
      </c>
      <c r="BD77" s="206">
        <v>0</v>
      </c>
      <c r="BE77" s="208">
        <v>11.537000000000001</v>
      </c>
      <c r="BF77" s="206">
        <v>0</v>
      </c>
      <c r="BG77" s="206">
        <v>0</v>
      </c>
      <c r="BH77" s="206">
        <v>0</v>
      </c>
      <c r="BI77" s="206">
        <v>0</v>
      </c>
      <c r="BJ77" s="206">
        <v>0</v>
      </c>
      <c r="BK77" s="206">
        <v>0</v>
      </c>
      <c r="BL77" s="206">
        <v>0</v>
      </c>
      <c r="BM77" s="206">
        <v>0</v>
      </c>
      <c r="BN77" s="206">
        <v>0</v>
      </c>
      <c r="BO77" s="206">
        <v>0</v>
      </c>
      <c r="BP77" s="206">
        <v>0</v>
      </c>
      <c r="BQ77" s="206">
        <v>0</v>
      </c>
      <c r="BR77" s="206">
        <v>0</v>
      </c>
      <c r="BS77" s="206">
        <v>0</v>
      </c>
      <c r="BT77" s="206">
        <v>0</v>
      </c>
      <c r="BU77" s="206">
        <v>0</v>
      </c>
      <c r="BV77" s="206">
        <v>0</v>
      </c>
      <c r="BW77" s="206">
        <v>0</v>
      </c>
      <c r="BX77" s="206">
        <v>0</v>
      </c>
      <c r="BY77" s="206">
        <v>0</v>
      </c>
      <c r="BZ77" s="208">
        <v>504.32199999999995</v>
      </c>
      <c r="CA77" s="208">
        <v>20.102</v>
      </c>
      <c r="CB77" s="206">
        <v>0</v>
      </c>
      <c r="CC77" s="208">
        <v>700.13400000000058</v>
      </c>
      <c r="CD77" s="208">
        <v>20.102</v>
      </c>
      <c r="CE77" s="206">
        <v>0</v>
      </c>
      <c r="CF77" s="206">
        <v>0</v>
      </c>
      <c r="CG77" s="206">
        <v>0</v>
      </c>
      <c r="CH77" s="206">
        <v>0</v>
      </c>
      <c r="CI77" s="206">
        <v>0</v>
      </c>
      <c r="CJ77" s="206">
        <v>0</v>
      </c>
      <c r="CK77" s="206">
        <v>0</v>
      </c>
      <c r="CL77" s="206">
        <v>0</v>
      </c>
      <c r="CM77" s="206">
        <v>0</v>
      </c>
      <c r="CN77" s="206">
        <v>0</v>
      </c>
      <c r="CO77" s="206">
        <v>0</v>
      </c>
      <c r="CP77" s="206">
        <v>0</v>
      </c>
      <c r="CQ77" s="206">
        <v>0</v>
      </c>
      <c r="CR77" s="206">
        <v>0</v>
      </c>
      <c r="CS77" s="206">
        <v>0</v>
      </c>
      <c r="CT77" s="206">
        <v>0</v>
      </c>
      <c r="CU77" s="206">
        <v>0</v>
      </c>
      <c r="CV77" s="206">
        <v>0</v>
      </c>
      <c r="CW77" s="206">
        <v>0</v>
      </c>
      <c r="CX77" s="214">
        <v>550.23099999999999</v>
      </c>
      <c r="CY77" s="214">
        <v>760.90800000000024</v>
      </c>
      <c r="CZ77" s="215">
        <f t="shared" si="123"/>
        <v>0</v>
      </c>
      <c r="DA77" s="215">
        <f t="shared" si="124"/>
        <v>-0.59499999999968622</v>
      </c>
      <c r="DB77" s="216">
        <f t="shared" si="102"/>
        <v>0</v>
      </c>
    </row>
    <row r="78" spans="1:106" ht="18.95" customHeight="1" x14ac:dyDescent="0.55000000000000004">
      <c r="A78" s="206" t="s">
        <v>169</v>
      </c>
      <c r="B78" s="207" t="s">
        <v>170</v>
      </c>
      <c r="C78" s="208">
        <v>610.66599999999949</v>
      </c>
      <c r="D78" s="209">
        <f t="shared" si="129"/>
        <v>12.548</v>
      </c>
      <c r="E78" s="209">
        <f t="shared" si="122"/>
        <v>32.780000000000008</v>
      </c>
      <c r="F78" s="209">
        <f t="shared" si="114"/>
        <v>575.23799999999926</v>
      </c>
      <c r="G78" s="209">
        <f t="shared" si="115"/>
        <v>738.26399999999899</v>
      </c>
      <c r="H78" s="209">
        <f t="shared" ref="H78:H89" si="131">CL78</f>
        <v>0</v>
      </c>
      <c r="I78" s="209">
        <f t="shared" ref="I78:I89" si="132">CO78</f>
        <v>0</v>
      </c>
      <c r="J78" s="209">
        <f t="shared" si="109"/>
        <v>587.78599999999926</v>
      </c>
      <c r="K78" s="209">
        <f t="shared" si="109"/>
        <v>771.04399999999896</v>
      </c>
      <c r="L78" s="210">
        <f t="shared" si="103"/>
        <v>0</v>
      </c>
      <c r="M78" s="210">
        <f t="shared" si="104"/>
        <v>0</v>
      </c>
      <c r="N78" s="210">
        <f t="shared" si="125"/>
        <v>22.88</v>
      </c>
      <c r="O78" s="210">
        <f t="shared" si="126"/>
        <v>25.893000000000001</v>
      </c>
      <c r="P78" s="210">
        <f t="shared" si="110"/>
        <v>0</v>
      </c>
      <c r="Q78" s="210">
        <f t="shared" si="111"/>
        <v>0</v>
      </c>
      <c r="R78" s="210">
        <f t="shared" si="130"/>
        <v>22.88</v>
      </c>
      <c r="S78" s="210">
        <f t="shared" si="130"/>
        <v>25.893000000000001</v>
      </c>
      <c r="T78" s="211">
        <f>AL78</f>
        <v>0</v>
      </c>
      <c r="U78" s="211">
        <f>AO78</f>
        <v>0</v>
      </c>
      <c r="V78" s="211">
        <f t="shared" si="42"/>
        <v>0</v>
      </c>
      <c r="W78" s="211">
        <f t="shared" si="43"/>
        <v>0</v>
      </c>
      <c r="X78" s="211">
        <f t="shared" ref="X78:X89" si="133">CN78</f>
        <v>0</v>
      </c>
      <c r="Y78" s="211">
        <f t="shared" ref="Y78:Y89" si="134">CQ78</f>
        <v>0</v>
      </c>
      <c r="Z78" s="211">
        <f t="shared" si="116"/>
        <v>0</v>
      </c>
      <c r="AA78" s="211">
        <f t="shared" si="117"/>
        <v>0</v>
      </c>
      <c r="AB78" s="212">
        <f t="shared" si="127"/>
        <v>12.548</v>
      </c>
      <c r="AC78" s="212">
        <f t="shared" si="128"/>
        <v>32.780000000000008</v>
      </c>
      <c r="AD78" s="212">
        <f t="shared" si="64"/>
        <v>598.11799999999926</v>
      </c>
      <c r="AE78" s="212">
        <f t="shared" si="65"/>
        <v>764.15699999999902</v>
      </c>
      <c r="AF78" s="212">
        <f t="shared" si="118"/>
        <v>0</v>
      </c>
      <c r="AG78" s="212">
        <f t="shared" si="119"/>
        <v>0</v>
      </c>
      <c r="AH78" s="212">
        <f t="shared" si="120"/>
        <v>610.66599999999926</v>
      </c>
      <c r="AI78" s="212">
        <f t="shared" si="121"/>
        <v>796.93699999999899</v>
      </c>
      <c r="AJ78" s="217">
        <v>12.548</v>
      </c>
      <c r="AK78" s="206">
        <v>0</v>
      </c>
      <c r="AL78" s="206">
        <v>0</v>
      </c>
      <c r="AM78" s="208">
        <v>32.780000000000008</v>
      </c>
      <c r="AN78" s="206">
        <v>0</v>
      </c>
      <c r="AO78" s="206">
        <v>0</v>
      </c>
      <c r="AP78" s="206">
        <v>0</v>
      </c>
      <c r="AQ78" s="206">
        <v>0</v>
      </c>
      <c r="AR78" s="206">
        <v>0</v>
      </c>
      <c r="AS78" s="206">
        <v>0</v>
      </c>
      <c r="AT78" s="206">
        <v>0</v>
      </c>
      <c r="AU78" s="206">
        <v>0</v>
      </c>
      <c r="AV78" s="206">
        <v>0</v>
      </c>
      <c r="AW78" s="206">
        <v>0</v>
      </c>
      <c r="AX78" s="206">
        <v>0</v>
      </c>
      <c r="AY78" s="206">
        <v>0</v>
      </c>
      <c r="AZ78" s="206">
        <v>0</v>
      </c>
      <c r="BA78" s="206">
        <v>0</v>
      </c>
      <c r="BB78" s="208">
        <v>6.093</v>
      </c>
      <c r="BC78" s="206">
        <v>0</v>
      </c>
      <c r="BD78" s="206">
        <v>0</v>
      </c>
      <c r="BE78" s="208">
        <v>6.093</v>
      </c>
      <c r="BF78" s="206">
        <v>0</v>
      </c>
      <c r="BG78" s="206">
        <v>0</v>
      </c>
      <c r="BH78" s="206">
        <v>0</v>
      </c>
      <c r="BI78" s="206">
        <v>0</v>
      </c>
      <c r="BJ78" s="206">
        <v>0</v>
      </c>
      <c r="BK78" s="206">
        <v>0</v>
      </c>
      <c r="BL78" s="206">
        <v>0</v>
      </c>
      <c r="BM78" s="206">
        <v>0</v>
      </c>
      <c r="BN78" s="206">
        <v>0</v>
      </c>
      <c r="BO78" s="206">
        <v>0</v>
      </c>
      <c r="BP78" s="206">
        <v>0</v>
      </c>
      <c r="BQ78" s="208">
        <v>1.1499999999999999</v>
      </c>
      <c r="BR78" s="206">
        <v>0</v>
      </c>
      <c r="BS78" s="206">
        <v>0</v>
      </c>
      <c r="BT78" s="206">
        <v>0</v>
      </c>
      <c r="BU78" s="206">
        <v>0</v>
      </c>
      <c r="BV78" s="206">
        <v>0</v>
      </c>
      <c r="BW78" s="206">
        <v>0</v>
      </c>
      <c r="BX78" s="206">
        <v>0</v>
      </c>
      <c r="BY78" s="206">
        <v>0</v>
      </c>
      <c r="BZ78" s="208">
        <v>569.1449999999993</v>
      </c>
      <c r="CA78" s="208">
        <v>22.88</v>
      </c>
      <c r="CB78" s="206">
        <v>0</v>
      </c>
      <c r="CC78" s="208">
        <v>731.02099999999893</v>
      </c>
      <c r="CD78" s="208">
        <v>25.893000000000001</v>
      </c>
      <c r="CE78" s="206">
        <v>0</v>
      </c>
      <c r="CF78" s="206">
        <v>0</v>
      </c>
      <c r="CG78" s="206">
        <v>0</v>
      </c>
      <c r="CH78" s="206">
        <v>0</v>
      </c>
      <c r="CI78" s="206">
        <v>0</v>
      </c>
      <c r="CJ78" s="206">
        <v>0</v>
      </c>
      <c r="CK78" s="206">
        <v>0</v>
      </c>
      <c r="CL78" s="206">
        <v>0</v>
      </c>
      <c r="CM78" s="206">
        <v>0</v>
      </c>
      <c r="CN78" s="206">
        <v>0</v>
      </c>
      <c r="CO78" s="206">
        <v>0</v>
      </c>
      <c r="CP78" s="206">
        <v>0</v>
      </c>
      <c r="CQ78" s="206">
        <v>0</v>
      </c>
      <c r="CR78" s="206">
        <v>0</v>
      </c>
      <c r="CS78" s="206">
        <v>0</v>
      </c>
      <c r="CT78" s="206">
        <v>0</v>
      </c>
      <c r="CU78" s="206">
        <v>0</v>
      </c>
      <c r="CV78" s="206">
        <v>0</v>
      </c>
      <c r="CW78" s="206">
        <v>0</v>
      </c>
      <c r="CX78" s="214">
        <v>610.6659999999996</v>
      </c>
      <c r="CY78" s="214">
        <v>789.89899999999955</v>
      </c>
      <c r="CZ78" s="215">
        <f t="shared" si="123"/>
        <v>0</v>
      </c>
      <c r="DA78" s="215">
        <f t="shared" si="124"/>
        <v>7.0379999999994425</v>
      </c>
      <c r="DB78" s="216">
        <f t="shared" si="102"/>
        <v>0</v>
      </c>
    </row>
    <row r="79" spans="1:106" ht="18.95" customHeight="1" x14ac:dyDescent="0.55000000000000004">
      <c r="A79" s="206" t="s">
        <v>171</v>
      </c>
      <c r="B79" s="207" t="s">
        <v>172</v>
      </c>
      <c r="C79" s="208">
        <v>525.85400000000072</v>
      </c>
      <c r="D79" s="209">
        <f t="shared" si="129"/>
        <v>0</v>
      </c>
      <c r="E79" s="209">
        <f t="shared" si="122"/>
        <v>0</v>
      </c>
      <c r="F79" s="209">
        <f t="shared" si="114"/>
        <v>517.04500000000041</v>
      </c>
      <c r="G79" s="209">
        <f t="shared" si="115"/>
        <v>563.79900000000055</v>
      </c>
      <c r="H79" s="209">
        <f t="shared" si="131"/>
        <v>0</v>
      </c>
      <c r="I79" s="209">
        <f t="shared" si="132"/>
        <v>0</v>
      </c>
      <c r="J79" s="209">
        <f t="shared" si="109"/>
        <v>517.04500000000041</v>
      </c>
      <c r="K79" s="209">
        <f t="shared" si="109"/>
        <v>563.79900000000055</v>
      </c>
      <c r="L79" s="210">
        <f t="shared" si="103"/>
        <v>0</v>
      </c>
      <c r="M79" s="210">
        <f t="shared" si="104"/>
        <v>0</v>
      </c>
      <c r="N79" s="210">
        <f t="shared" si="125"/>
        <v>8.8089999999999993</v>
      </c>
      <c r="O79" s="210">
        <f t="shared" si="126"/>
        <v>9.2959999999999994</v>
      </c>
      <c r="P79" s="210">
        <f t="shared" si="110"/>
        <v>0</v>
      </c>
      <c r="Q79" s="210">
        <f t="shared" si="111"/>
        <v>0</v>
      </c>
      <c r="R79" s="210">
        <f t="shared" si="130"/>
        <v>8.8089999999999993</v>
      </c>
      <c r="S79" s="210">
        <f t="shared" si="130"/>
        <v>9.2959999999999994</v>
      </c>
      <c r="T79" s="211">
        <f t="shared" ref="T79:T86" si="135">AL79</f>
        <v>0</v>
      </c>
      <c r="U79" s="211">
        <f t="shared" ref="U79:U86" si="136">AO79</f>
        <v>0</v>
      </c>
      <c r="V79" s="211">
        <f t="shared" si="42"/>
        <v>0</v>
      </c>
      <c r="W79" s="211">
        <f t="shared" si="43"/>
        <v>0</v>
      </c>
      <c r="X79" s="211">
        <f t="shared" si="133"/>
        <v>0</v>
      </c>
      <c r="Y79" s="211">
        <f t="shared" si="134"/>
        <v>0</v>
      </c>
      <c r="Z79" s="211">
        <f t="shared" si="116"/>
        <v>0</v>
      </c>
      <c r="AA79" s="211">
        <f t="shared" si="117"/>
        <v>0</v>
      </c>
      <c r="AB79" s="212">
        <f t="shared" si="127"/>
        <v>0</v>
      </c>
      <c r="AC79" s="212">
        <f t="shared" si="128"/>
        <v>0</v>
      </c>
      <c r="AD79" s="212">
        <f t="shared" si="64"/>
        <v>525.85400000000038</v>
      </c>
      <c r="AE79" s="212">
        <f t="shared" si="65"/>
        <v>573.0950000000006</v>
      </c>
      <c r="AF79" s="212">
        <f t="shared" si="118"/>
        <v>0</v>
      </c>
      <c r="AG79" s="212">
        <f t="shared" si="119"/>
        <v>0</v>
      </c>
      <c r="AH79" s="212">
        <f t="shared" si="120"/>
        <v>525.85400000000038</v>
      </c>
      <c r="AI79" s="212">
        <f t="shared" si="121"/>
        <v>573.0950000000006</v>
      </c>
      <c r="AJ79" s="213">
        <v>0</v>
      </c>
      <c r="AK79" s="206">
        <v>0</v>
      </c>
      <c r="AL79" s="206">
        <v>0</v>
      </c>
      <c r="AM79" s="206">
        <v>0</v>
      </c>
      <c r="AN79" s="206">
        <v>0</v>
      </c>
      <c r="AO79" s="206">
        <v>0</v>
      </c>
      <c r="AP79" s="206">
        <v>0</v>
      </c>
      <c r="AQ79" s="206">
        <v>0</v>
      </c>
      <c r="AR79" s="206">
        <v>0</v>
      </c>
      <c r="AS79" s="206">
        <v>0</v>
      </c>
      <c r="AT79" s="206">
        <v>0</v>
      </c>
      <c r="AU79" s="206">
        <v>0</v>
      </c>
      <c r="AV79" s="206">
        <v>0</v>
      </c>
      <c r="AW79" s="206">
        <v>0</v>
      </c>
      <c r="AX79" s="206">
        <v>0</v>
      </c>
      <c r="AY79" s="206">
        <v>0</v>
      </c>
      <c r="AZ79" s="206">
        <v>0</v>
      </c>
      <c r="BA79" s="206">
        <v>0</v>
      </c>
      <c r="BB79" s="208">
        <v>10.738</v>
      </c>
      <c r="BC79" s="206">
        <v>0</v>
      </c>
      <c r="BD79" s="206">
        <v>0</v>
      </c>
      <c r="BE79" s="208">
        <v>10.738</v>
      </c>
      <c r="BF79" s="206">
        <v>0</v>
      </c>
      <c r="BG79" s="206">
        <v>0</v>
      </c>
      <c r="BH79" s="206">
        <v>0</v>
      </c>
      <c r="BI79" s="206">
        <v>0</v>
      </c>
      <c r="BJ79" s="206">
        <v>0</v>
      </c>
      <c r="BK79" s="206">
        <v>0</v>
      </c>
      <c r="BL79" s="206">
        <v>0</v>
      </c>
      <c r="BM79" s="206">
        <v>0</v>
      </c>
      <c r="BN79" s="206">
        <v>0</v>
      </c>
      <c r="BO79" s="206">
        <v>0</v>
      </c>
      <c r="BP79" s="206">
        <v>0</v>
      </c>
      <c r="BQ79" s="206">
        <v>0</v>
      </c>
      <c r="BR79" s="206">
        <v>0</v>
      </c>
      <c r="BS79" s="206">
        <v>0</v>
      </c>
      <c r="BT79" s="208">
        <v>16.736999999999998</v>
      </c>
      <c r="BU79" s="206">
        <v>0</v>
      </c>
      <c r="BV79" s="206">
        <v>0</v>
      </c>
      <c r="BW79" s="208">
        <v>16.736999999999998</v>
      </c>
      <c r="BX79" s="206">
        <v>0</v>
      </c>
      <c r="BY79" s="206">
        <v>0</v>
      </c>
      <c r="BZ79" s="208">
        <v>489.57000000000039</v>
      </c>
      <c r="CA79" s="208">
        <v>8.8089999999999993</v>
      </c>
      <c r="CB79" s="206">
        <v>0</v>
      </c>
      <c r="CC79" s="208">
        <v>536.32400000000052</v>
      </c>
      <c r="CD79" s="208">
        <v>9.2959999999999994</v>
      </c>
      <c r="CE79" s="206">
        <v>0</v>
      </c>
      <c r="CF79" s="206">
        <v>0</v>
      </c>
      <c r="CG79" s="206">
        <v>0</v>
      </c>
      <c r="CH79" s="206">
        <v>0</v>
      </c>
      <c r="CI79" s="206">
        <v>0</v>
      </c>
      <c r="CJ79" s="206">
        <v>0</v>
      </c>
      <c r="CK79" s="206">
        <v>0</v>
      </c>
      <c r="CL79" s="206">
        <v>0</v>
      </c>
      <c r="CM79" s="206">
        <v>0</v>
      </c>
      <c r="CN79" s="206">
        <v>0</v>
      </c>
      <c r="CO79" s="206">
        <v>0</v>
      </c>
      <c r="CP79" s="206">
        <v>0</v>
      </c>
      <c r="CQ79" s="206">
        <v>0</v>
      </c>
      <c r="CR79" s="206">
        <v>0</v>
      </c>
      <c r="CS79" s="206">
        <v>0</v>
      </c>
      <c r="CT79" s="206">
        <v>0</v>
      </c>
      <c r="CU79" s="206">
        <v>0</v>
      </c>
      <c r="CV79" s="206">
        <v>0</v>
      </c>
      <c r="CW79" s="206">
        <v>0</v>
      </c>
      <c r="CX79" s="214">
        <v>525.85400000000016</v>
      </c>
      <c r="CY79" s="214">
        <v>569.16300000000001</v>
      </c>
      <c r="CZ79" s="215">
        <f t="shared" si="123"/>
        <v>0</v>
      </c>
      <c r="DA79" s="215">
        <f t="shared" si="124"/>
        <v>3.9320000000005848</v>
      </c>
      <c r="DB79" s="216">
        <f t="shared" si="102"/>
        <v>0</v>
      </c>
    </row>
    <row r="80" spans="1:106" ht="18.95" customHeight="1" x14ac:dyDescent="0.55000000000000004">
      <c r="A80" s="206" t="s">
        <v>173</v>
      </c>
      <c r="B80" s="207" t="s">
        <v>174</v>
      </c>
      <c r="C80" s="208">
        <v>430.91300000000012</v>
      </c>
      <c r="D80" s="209">
        <f t="shared" si="129"/>
        <v>16.217000000000006</v>
      </c>
      <c r="E80" s="209">
        <f t="shared" si="122"/>
        <v>42.832999999999984</v>
      </c>
      <c r="F80" s="209">
        <f t="shared" si="114"/>
        <v>409.98900000000032</v>
      </c>
      <c r="G80" s="209">
        <f t="shared" si="115"/>
        <v>534.19400000000007</v>
      </c>
      <c r="H80" s="209">
        <f t="shared" si="131"/>
        <v>0</v>
      </c>
      <c r="I80" s="209">
        <f t="shared" si="132"/>
        <v>0</v>
      </c>
      <c r="J80" s="209">
        <f>D80+F80+H80</f>
        <v>426.2060000000003</v>
      </c>
      <c r="K80" s="209">
        <f>E80+G80+I80</f>
        <v>577.02700000000004</v>
      </c>
      <c r="L80" s="210">
        <f>AK80</f>
        <v>0</v>
      </c>
      <c r="M80" s="210">
        <f>AN80</f>
        <v>0</v>
      </c>
      <c r="N80" s="210">
        <f t="shared" si="125"/>
        <v>4.7069999999999999</v>
      </c>
      <c r="O80" s="210">
        <f t="shared" si="126"/>
        <v>7.1349999999999998</v>
      </c>
      <c r="P80" s="210">
        <f t="shared" si="110"/>
        <v>0</v>
      </c>
      <c r="Q80" s="210">
        <f t="shared" si="111"/>
        <v>0</v>
      </c>
      <c r="R80" s="210">
        <f t="shared" si="130"/>
        <v>4.7069999999999999</v>
      </c>
      <c r="S80" s="210">
        <f t="shared" si="130"/>
        <v>7.1349999999999998</v>
      </c>
      <c r="T80" s="211">
        <f t="shared" si="135"/>
        <v>0</v>
      </c>
      <c r="U80" s="211">
        <f t="shared" si="136"/>
        <v>0</v>
      </c>
      <c r="V80" s="211">
        <f t="shared" si="42"/>
        <v>0</v>
      </c>
      <c r="W80" s="211">
        <f t="shared" si="43"/>
        <v>0</v>
      </c>
      <c r="X80" s="211">
        <f t="shared" si="133"/>
        <v>0</v>
      </c>
      <c r="Y80" s="211">
        <f t="shared" si="134"/>
        <v>0</v>
      </c>
      <c r="Z80" s="211">
        <f t="shared" si="116"/>
        <v>0</v>
      </c>
      <c r="AA80" s="211">
        <f t="shared" si="117"/>
        <v>0</v>
      </c>
      <c r="AB80" s="212">
        <f t="shared" si="127"/>
        <v>16.217000000000006</v>
      </c>
      <c r="AC80" s="212">
        <f t="shared" si="128"/>
        <v>42.832999999999984</v>
      </c>
      <c r="AD80" s="212">
        <f t="shared" si="64"/>
        <v>414.69600000000031</v>
      </c>
      <c r="AE80" s="212">
        <f t="shared" si="65"/>
        <v>541.32900000000006</v>
      </c>
      <c r="AF80" s="212">
        <f t="shared" si="118"/>
        <v>0</v>
      </c>
      <c r="AG80" s="212">
        <f t="shared" si="119"/>
        <v>0</v>
      </c>
      <c r="AH80" s="212">
        <f t="shared" si="120"/>
        <v>430.9130000000003</v>
      </c>
      <c r="AI80" s="212">
        <f t="shared" si="121"/>
        <v>584.16200000000003</v>
      </c>
      <c r="AJ80" s="217">
        <v>16.217000000000006</v>
      </c>
      <c r="AK80" s="206">
        <v>0</v>
      </c>
      <c r="AL80" s="206">
        <v>0</v>
      </c>
      <c r="AM80" s="208">
        <v>42.832999999999984</v>
      </c>
      <c r="AN80" s="206">
        <v>0</v>
      </c>
      <c r="AO80" s="206">
        <v>0</v>
      </c>
      <c r="AP80" s="206">
        <v>0</v>
      </c>
      <c r="AQ80" s="206">
        <v>0</v>
      </c>
      <c r="AR80" s="206">
        <v>0</v>
      </c>
      <c r="AS80" s="206">
        <v>0</v>
      </c>
      <c r="AT80" s="206">
        <v>0</v>
      </c>
      <c r="AU80" s="206">
        <v>0</v>
      </c>
      <c r="AV80" s="206">
        <v>0</v>
      </c>
      <c r="AW80" s="206">
        <v>0</v>
      </c>
      <c r="AX80" s="206">
        <v>0</v>
      </c>
      <c r="AY80" s="206">
        <v>0</v>
      </c>
      <c r="AZ80" s="206">
        <v>0</v>
      </c>
      <c r="BA80" s="206">
        <v>0</v>
      </c>
      <c r="BB80" s="206">
        <v>0</v>
      </c>
      <c r="BC80" s="206">
        <v>0</v>
      </c>
      <c r="BD80" s="206">
        <v>0</v>
      </c>
      <c r="BE80" s="206">
        <v>0</v>
      </c>
      <c r="BF80" s="206">
        <v>0</v>
      </c>
      <c r="BG80" s="206">
        <v>0</v>
      </c>
      <c r="BH80" s="206">
        <v>0</v>
      </c>
      <c r="BI80" s="206">
        <v>0</v>
      </c>
      <c r="BJ80" s="206">
        <v>0</v>
      </c>
      <c r="BK80" s="206">
        <v>0</v>
      </c>
      <c r="BL80" s="206">
        <v>0</v>
      </c>
      <c r="BM80" s="206">
        <v>0</v>
      </c>
      <c r="BN80" s="206">
        <v>0</v>
      </c>
      <c r="BO80" s="206">
        <v>0</v>
      </c>
      <c r="BP80" s="206">
        <v>0</v>
      </c>
      <c r="BQ80" s="206">
        <v>0</v>
      </c>
      <c r="BR80" s="206">
        <v>0</v>
      </c>
      <c r="BS80" s="206">
        <v>0</v>
      </c>
      <c r="BT80" s="206">
        <v>0</v>
      </c>
      <c r="BU80" s="206">
        <v>0</v>
      </c>
      <c r="BV80" s="206">
        <v>0</v>
      </c>
      <c r="BW80" s="206">
        <v>0</v>
      </c>
      <c r="BX80" s="206">
        <v>0</v>
      </c>
      <c r="BY80" s="206">
        <v>0</v>
      </c>
      <c r="BZ80" s="208">
        <v>409.98900000000032</v>
      </c>
      <c r="CA80" s="208">
        <v>4.7069999999999999</v>
      </c>
      <c r="CB80" s="206">
        <v>0</v>
      </c>
      <c r="CC80" s="208">
        <v>534.19400000000007</v>
      </c>
      <c r="CD80" s="208">
        <v>7.1349999999999998</v>
      </c>
      <c r="CE80" s="206">
        <v>0</v>
      </c>
      <c r="CF80" s="206">
        <v>0</v>
      </c>
      <c r="CG80" s="206">
        <v>0</v>
      </c>
      <c r="CH80" s="206">
        <v>0</v>
      </c>
      <c r="CI80" s="206">
        <v>0</v>
      </c>
      <c r="CJ80" s="206">
        <v>0</v>
      </c>
      <c r="CK80" s="206">
        <v>0</v>
      </c>
      <c r="CL80" s="206">
        <v>0</v>
      </c>
      <c r="CM80" s="206">
        <v>0</v>
      </c>
      <c r="CN80" s="206">
        <v>0</v>
      </c>
      <c r="CO80" s="206">
        <v>0</v>
      </c>
      <c r="CP80" s="206">
        <v>0</v>
      </c>
      <c r="CQ80" s="206">
        <v>0</v>
      </c>
      <c r="CR80" s="206">
        <v>0</v>
      </c>
      <c r="CS80" s="206">
        <v>0</v>
      </c>
      <c r="CT80" s="206">
        <v>0</v>
      </c>
      <c r="CU80" s="206">
        <v>0</v>
      </c>
      <c r="CV80" s="206">
        <v>0</v>
      </c>
      <c r="CW80" s="206">
        <v>0</v>
      </c>
      <c r="CX80" s="214">
        <v>430.91300000000007</v>
      </c>
      <c r="CY80" s="214">
        <v>582.91600000000005</v>
      </c>
      <c r="CZ80" s="215">
        <f t="shared" si="123"/>
        <v>0</v>
      </c>
      <c r="DA80" s="215">
        <f t="shared" si="124"/>
        <v>1.2459999999999809</v>
      </c>
      <c r="DB80" s="216">
        <f t="shared" si="102"/>
        <v>0</v>
      </c>
    </row>
    <row r="81" spans="1:106" ht="18.95" customHeight="1" x14ac:dyDescent="0.55000000000000004">
      <c r="A81" s="206" t="s">
        <v>175</v>
      </c>
      <c r="B81" s="207" t="s">
        <v>176</v>
      </c>
      <c r="C81" s="208">
        <v>519.51699999999994</v>
      </c>
      <c r="D81" s="209">
        <f t="shared" si="129"/>
        <v>0.38400000000000001</v>
      </c>
      <c r="E81" s="209">
        <f>AM81</f>
        <v>0.76800000000000002</v>
      </c>
      <c r="F81" s="209">
        <f t="shared" si="114"/>
        <v>519.13299999999992</v>
      </c>
      <c r="G81" s="209">
        <f t="shared" si="115"/>
        <v>551.27200000000016</v>
      </c>
      <c r="H81" s="209">
        <f t="shared" si="131"/>
        <v>0</v>
      </c>
      <c r="I81" s="209">
        <f t="shared" si="132"/>
        <v>0</v>
      </c>
      <c r="J81" s="209">
        <f t="shared" ref="J81:K91" si="137">D81+F81+H81</f>
        <v>519.51699999999994</v>
      </c>
      <c r="K81" s="209">
        <f t="shared" si="137"/>
        <v>552.04000000000019</v>
      </c>
      <c r="L81" s="210">
        <f t="shared" ref="L81:L91" si="138">AK81</f>
        <v>0</v>
      </c>
      <c r="M81" s="210">
        <f t="shared" ref="M81:M91" si="139">AN81</f>
        <v>0</v>
      </c>
      <c r="N81" s="210">
        <f t="shared" si="125"/>
        <v>0</v>
      </c>
      <c r="O81" s="210">
        <f t="shared" si="126"/>
        <v>0</v>
      </c>
      <c r="P81" s="210">
        <f>CM81</f>
        <v>0</v>
      </c>
      <c r="Q81" s="210">
        <f>CP81</f>
        <v>0</v>
      </c>
      <c r="R81" s="210">
        <f t="shared" si="130"/>
        <v>0</v>
      </c>
      <c r="S81" s="210">
        <f t="shared" si="130"/>
        <v>0</v>
      </c>
      <c r="T81" s="211">
        <f t="shared" si="135"/>
        <v>0</v>
      </c>
      <c r="U81" s="211">
        <f t="shared" si="136"/>
        <v>0</v>
      </c>
      <c r="V81" s="211">
        <f t="shared" si="42"/>
        <v>0</v>
      </c>
      <c r="W81" s="211">
        <f t="shared" si="43"/>
        <v>0</v>
      </c>
      <c r="X81" s="211">
        <f t="shared" si="133"/>
        <v>0</v>
      </c>
      <c r="Y81" s="211">
        <f t="shared" si="134"/>
        <v>0</v>
      </c>
      <c r="Z81" s="211">
        <f t="shared" si="116"/>
        <v>0</v>
      </c>
      <c r="AA81" s="211">
        <f t="shared" si="117"/>
        <v>0</v>
      </c>
      <c r="AB81" s="212">
        <f t="shared" si="127"/>
        <v>0.38400000000000001</v>
      </c>
      <c r="AC81" s="212">
        <f t="shared" si="128"/>
        <v>0.76800000000000002</v>
      </c>
      <c r="AD81" s="212">
        <f t="shared" si="64"/>
        <v>519.13299999999992</v>
      </c>
      <c r="AE81" s="212">
        <f t="shared" si="65"/>
        <v>551.27200000000016</v>
      </c>
      <c r="AF81" s="212">
        <f t="shared" si="118"/>
        <v>0</v>
      </c>
      <c r="AG81" s="212">
        <f t="shared" si="119"/>
        <v>0</v>
      </c>
      <c r="AH81" s="212">
        <f t="shared" si="120"/>
        <v>519.51699999999994</v>
      </c>
      <c r="AI81" s="212">
        <f t="shared" si="121"/>
        <v>552.04000000000019</v>
      </c>
      <c r="AJ81" s="217">
        <v>0.38400000000000001</v>
      </c>
      <c r="AK81" s="206">
        <v>0</v>
      </c>
      <c r="AL81" s="206">
        <v>0</v>
      </c>
      <c r="AM81" s="208">
        <v>0.76800000000000002</v>
      </c>
      <c r="AN81" s="206">
        <v>0</v>
      </c>
      <c r="AO81" s="206">
        <v>0</v>
      </c>
      <c r="AP81" s="206">
        <v>0</v>
      </c>
      <c r="AQ81" s="206">
        <v>0</v>
      </c>
      <c r="AR81" s="206">
        <v>0</v>
      </c>
      <c r="AS81" s="206">
        <v>0</v>
      </c>
      <c r="AT81" s="206">
        <v>0</v>
      </c>
      <c r="AU81" s="206">
        <v>0</v>
      </c>
      <c r="AV81" s="206">
        <v>0</v>
      </c>
      <c r="AW81" s="206">
        <v>0</v>
      </c>
      <c r="AX81" s="206">
        <v>0</v>
      </c>
      <c r="AY81" s="206">
        <v>0</v>
      </c>
      <c r="AZ81" s="206">
        <v>0</v>
      </c>
      <c r="BA81" s="206">
        <v>0</v>
      </c>
      <c r="BB81" s="208">
        <v>30.204999999999995</v>
      </c>
      <c r="BC81" s="206">
        <v>0</v>
      </c>
      <c r="BD81" s="206">
        <v>0</v>
      </c>
      <c r="BE81" s="208">
        <v>30.204999999999995</v>
      </c>
      <c r="BF81" s="206">
        <v>0</v>
      </c>
      <c r="BG81" s="206">
        <v>0</v>
      </c>
      <c r="BH81" s="206">
        <v>0</v>
      </c>
      <c r="BI81" s="206">
        <v>0</v>
      </c>
      <c r="BJ81" s="206">
        <v>0</v>
      </c>
      <c r="BK81" s="206">
        <v>0</v>
      </c>
      <c r="BL81" s="206">
        <v>0</v>
      </c>
      <c r="BM81" s="206">
        <v>0</v>
      </c>
      <c r="BN81" s="206">
        <v>0</v>
      </c>
      <c r="BO81" s="206">
        <v>0</v>
      </c>
      <c r="BP81" s="206">
        <v>0</v>
      </c>
      <c r="BQ81" s="206">
        <v>0</v>
      </c>
      <c r="BR81" s="206">
        <v>0</v>
      </c>
      <c r="BS81" s="206">
        <v>0</v>
      </c>
      <c r="BT81" s="206">
        <v>0</v>
      </c>
      <c r="BU81" s="206">
        <v>0</v>
      </c>
      <c r="BV81" s="206">
        <v>0</v>
      </c>
      <c r="BW81" s="206">
        <v>0</v>
      </c>
      <c r="BX81" s="206">
        <v>0</v>
      </c>
      <c r="BY81" s="206">
        <v>0</v>
      </c>
      <c r="BZ81" s="208">
        <v>488.92799999999994</v>
      </c>
      <c r="CA81" s="206">
        <v>0</v>
      </c>
      <c r="CB81" s="206">
        <v>0</v>
      </c>
      <c r="CC81" s="208">
        <v>521.06700000000012</v>
      </c>
      <c r="CD81" s="206">
        <v>0</v>
      </c>
      <c r="CE81" s="206">
        <v>0</v>
      </c>
      <c r="CF81" s="206">
        <v>0</v>
      </c>
      <c r="CG81" s="206">
        <v>0</v>
      </c>
      <c r="CH81" s="206">
        <v>0</v>
      </c>
      <c r="CI81" s="206">
        <v>0</v>
      </c>
      <c r="CJ81" s="206">
        <v>0</v>
      </c>
      <c r="CK81" s="206">
        <v>0</v>
      </c>
      <c r="CL81" s="206">
        <v>0</v>
      </c>
      <c r="CM81" s="206">
        <v>0</v>
      </c>
      <c r="CN81" s="206">
        <v>0</v>
      </c>
      <c r="CO81" s="206">
        <v>0</v>
      </c>
      <c r="CP81" s="206">
        <v>0</v>
      </c>
      <c r="CQ81" s="206">
        <v>0</v>
      </c>
      <c r="CR81" s="206">
        <v>0</v>
      </c>
      <c r="CS81" s="206">
        <v>0</v>
      </c>
      <c r="CT81" s="206">
        <v>0</v>
      </c>
      <c r="CU81" s="206">
        <v>0</v>
      </c>
      <c r="CV81" s="206">
        <v>0</v>
      </c>
      <c r="CW81" s="206">
        <v>0</v>
      </c>
      <c r="CX81" s="214">
        <v>519.51700000000005</v>
      </c>
      <c r="CY81" s="214">
        <v>551.38299999999992</v>
      </c>
      <c r="CZ81" s="215">
        <f t="shared" si="123"/>
        <v>0</v>
      </c>
      <c r="DA81" s="215">
        <f t="shared" si="124"/>
        <v>0.65700000000026648</v>
      </c>
      <c r="DB81" s="216">
        <f>C81-AH81</f>
        <v>0</v>
      </c>
    </row>
    <row r="82" spans="1:106" ht="18.95" customHeight="1" x14ac:dyDescent="0.55000000000000004">
      <c r="A82" s="206" t="s">
        <v>177</v>
      </c>
      <c r="B82" s="207" t="s">
        <v>178</v>
      </c>
      <c r="C82" s="208">
        <v>698.53699999999981</v>
      </c>
      <c r="D82" s="209">
        <f t="shared" si="129"/>
        <v>45.061</v>
      </c>
      <c r="E82" s="209">
        <f t="shared" ref="E82:E90" si="140">AM82</f>
        <v>117.27299999999998</v>
      </c>
      <c r="F82" s="209">
        <f t="shared" si="114"/>
        <v>635.976</v>
      </c>
      <c r="G82" s="209">
        <f t="shared" si="115"/>
        <v>897.62700000000052</v>
      </c>
      <c r="H82" s="209">
        <f t="shared" si="131"/>
        <v>0</v>
      </c>
      <c r="I82" s="209">
        <f t="shared" si="132"/>
        <v>0</v>
      </c>
      <c r="J82" s="209">
        <f t="shared" si="137"/>
        <v>681.03700000000003</v>
      </c>
      <c r="K82" s="209">
        <f t="shared" si="137"/>
        <v>1014.9000000000005</v>
      </c>
      <c r="L82" s="210">
        <f t="shared" si="138"/>
        <v>17.500000000000004</v>
      </c>
      <c r="M82" s="210">
        <f t="shared" si="139"/>
        <v>35.612000000000002</v>
      </c>
      <c r="N82" s="210">
        <f t="shared" si="125"/>
        <v>0</v>
      </c>
      <c r="O82" s="210">
        <f t="shared" si="126"/>
        <v>0</v>
      </c>
      <c r="P82" s="210">
        <f t="shared" ref="P82:P92" si="141">CM82</f>
        <v>0</v>
      </c>
      <c r="Q82" s="210">
        <f t="shared" ref="Q82:Q92" si="142">CP82</f>
        <v>0</v>
      </c>
      <c r="R82" s="210">
        <f t="shared" si="130"/>
        <v>17.500000000000004</v>
      </c>
      <c r="S82" s="210">
        <f t="shared" si="130"/>
        <v>35.612000000000002</v>
      </c>
      <c r="T82" s="211">
        <f t="shared" si="135"/>
        <v>0</v>
      </c>
      <c r="U82" s="211">
        <f t="shared" si="136"/>
        <v>0</v>
      </c>
      <c r="V82" s="211">
        <f t="shared" si="42"/>
        <v>0</v>
      </c>
      <c r="W82" s="211">
        <f t="shared" si="43"/>
        <v>0</v>
      </c>
      <c r="X82" s="211">
        <f t="shared" si="133"/>
        <v>0</v>
      </c>
      <c r="Y82" s="211">
        <f t="shared" si="134"/>
        <v>0</v>
      </c>
      <c r="Z82" s="211">
        <f t="shared" si="116"/>
        <v>0</v>
      </c>
      <c r="AA82" s="211">
        <f t="shared" si="117"/>
        <v>0</v>
      </c>
      <c r="AB82" s="212">
        <f t="shared" si="127"/>
        <v>62.561000000000007</v>
      </c>
      <c r="AC82" s="212">
        <f t="shared" si="128"/>
        <v>152.88499999999999</v>
      </c>
      <c r="AD82" s="212">
        <f t="shared" si="64"/>
        <v>635.976</v>
      </c>
      <c r="AE82" s="212">
        <f t="shared" si="65"/>
        <v>897.62700000000052</v>
      </c>
      <c r="AF82" s="212">
        <f t="shared" si="118"/>
        <v>0</v>
      </c>
      <c r="AG82" s="212">
        <f t="shared" si="119"/>
        <v>0</v>
      </c>
      <c r="AH82" s="212">
        <f t="shared" si="120"/>
        <v>698.53700000000003</v>
      </c>
      <c r="AI82" s="212">
        <f t="shared" si="121"/>
        <v>1050.5120000000006</v>
      </c>
      <c r="AJ82" s="217">
        <v>45.061</v>
      </c>
      <c r="AK82" s="208">
        <v>17.500000000000004</v>
      </c>
      <c r="AL82" s="206">
        <v>0</v>
      </c>
      <c r="AM82" s="208">
        <v>117.27299999999998</v>
      </c>
      <c r="AN82" s="208">
        <v>35.612000000000002</v>
      </c>
      <c r="AO82" s="206">
        <v>0</v>
      </c>
      <c r="AP82" s="206">
        <v>0</v>
      </c>
      <c r="AQ82" s="206">
        <v>0</v>
      </c>
      <c r="AR82" s="206">
        <v>0</v>
      </c>
      <c r="AS82" s="206">
        <v>0</v>
      </c>
      <c r="AT82" s="206">
        <v>0</v>
      </c>
      <c r="AU82" s="206">
        <v>0</v>
      </c>
      <c r="AV82" s="208">
        <v>60.335999999999999</v>
      </c>
      <c r="AW82" s="206">
        <v>0</v>
      </c>
      <c r="AX82" s="206">
        <v>0</v>
      </c>
      <c r="AY82" s="208">
        <v>60.335999999999999</v>
      </c>
      <c r="AZ82" s="206">
        <v>0</v>
      </c>
      <c r="BA82" s="206">
        <v>0</v>
      </c>
      <c r="BB82" s="208">
        <v>38.221000000000004</v>
      </c>
      <c r="BC82" s="206">
        <v>0</v>
      </c>
      <c r="BD82" s="206">
        <v>0</v>
      </c>
      <c r="BE82" s="208">
        <v>38.221000000000004</v>
      </c>
      <c r="BF82" s="206">
        <v>0</v>
      </c>
      <c r="BG82" s="206">
        <v>0</v>
      </c>
      <c r="BH82" s="208">
        <v>0.17499999999999999</v>
      </c>
      <c r="BI82" s="206">
        <v>0</v>
      </c>
      <c r="BJ82" s="206">
        <v>0</v>
      </c>
      <c r="BK82" s="208">
        <v>0.17499999999999999</v>
      </c>
      <c r="BL82" s="206">
        <v>0</v>
      </c>
      <c r="BM82" s="206">
        <v>0</v>
      </c>
      <c r="BN82" s="206">
        <v>0</v>
      </c>
      <c r="BO82" s="206">
        <v>0</v>
      </c>
      <c r="BP82" s="206">
        <v>0</v>
      </c>
      <c r="BQ82" s="206">
        <v>0</v>
      </c>
      <c r="BR82" s="206">
        <v>0</v>
      </c>
      <c r="BS82" s="206">
        <v>0</v>
      </c>
      <c r="BT82" s="206">
        <v>0</v>
      </c>
      <c r="BU82" s="206">
        <v>0</v>
      </c>
      <c r="BV82" s="206">
        <v>0</v>
      </c>
      <c r="BW82" s="206">
        <v>0</v>
      </c>
      <c r="BX82" s="206">
        <v>0</v>
      </c>
      <c r="BY82" s="206">
        <v>0</v>
      </c>
      <c r="BZ82" s="208">
        <v>496.23900000000003</v>
      </c>
      <c r="CA82" s="206">
        <v>0</v>
      </c>
      <c r="CB82" s="206">
        <v>0</v>
      </c>
      <c r="CC82" s="208">
        <v>714.90600000000052</v>
      </c>
      <c r="CD82" s="206">
        <v>0</v>
      </c>
      <c r="CE82" s="206">
        <v>0</v>
      </c>
      <c r="CF82" s="208">
        <v>41.004999999999995</v>
      </c>
      <c r="CG82" s="206">
        <v>0</v>
      </c>
      <c r="CH82" s="206">
        <v>0</v>
      </c>
      <c r="CI82" s="208">
        <v>83.989000000000004</v>
      </c>
      <c r="CJ82" s="206">
        <v>0</v>
      </c>
      <c r="CK82" s="206">
        <v>0</v>
      </c>
      <c r="CL82" s="206">
        <v>0</v>
      </c>
      <c r="CM82" s="206">
        <v>0</v>
      </c>
      <c r="CN82" s="206">
        <v>0</v>
      </c>
      <c r="CO82" s="206">
        <v>0</v>
      </c>
      <c r="CP82" s="206">
        <v>0</v>
      </c>
      <c r="CQ82" s="206">
        <v>0</v>
      </c>
      <c r="CR82" s="206">
        <v>0</v>
      </c>
      <c r="CS82" s="206">
        <v>0</v>
      </c>
      <c r="CT82" s="206">
        <v>0</v>
      </c>
      <c r="CU82" s="206">
        <v>0</v>
      </c>
      <c r="CV82" s="206">
        <v>0</v>
      </c>
      <c r="CW82" s="206">
        <v>0</v>
      </c>
      <c r="CX82" s="214">
        <v>684.03700000000026</v>
      </c>
      <c r="CY82" s="214">
        <v>964.17100000000084</v>
      </c>
      <c r="CZ82" s="215">
        <f t="shared" si="123"/>
        <v>14.499999999999773</v>
      </c>
      <c r="DA82" s="215">
        <f t="shared" si="124"/>
        <v>86.340999999999781</v>
      </c>
      <c r="DB82" s="216">
        <f t="shared" ref="DB82:DB93" si="143">C82-AH82</f>
        <v>0</v>
      </c>
    </row>
    <row r="83" spans="1:106" ht="18.95" customHeight="1" x14ac:dyDescent="0.55000000000000004">
      <c r="A83" s="206" t="s">
        <v>179</v>
      </c>
      <c r="B83" s="207" t="s">
        <v>180</v>
      </c>
      <c r="C83" s="208">
        <v>539.78300000000002</v>
      </c>
      <c r="D83" s="209">
        <f t="shared" si="129"/>
        <v>66.326999999999984</v>
      </c>
      <c r="E83" s="209">
        <f t="shared" si="140"/>
        <v>242.85800000000003</v>
      </c>
      <c r="F83" s="209">
        <f t="shared" si="114"/>
        <v>473.45599999999996</v>
      </c>
      <c r="G83" s="209">
        <f t="shared" si="115"/>
        <v>930.08399999999938</v>
      </c>
      <c r="H83" s="209">
        <f t="shared" si="131"/>
        <v>0</v>
      </c>
      <c r="I83" s="209">
        <f t="shared" si="132"/>
        <v>0</v>
      </c>
      <c r="J83" s="209">
        <f t="shared" si="137"/>
        <v>539.7829999999999</v>
      </c>
      <c r="K83" s="209">
        <f t="shared" si="137"/>
        <v>1172.9419999999993</v>
      </c>
      <c r="L83" s="210">
        <f t="shared" si="138"/>
        <v>0</v>
      </c>
      <c r="M83" s="210">
        <f t="shared" si="139"/>
        <v>0</v>
      </c>
      <c r="N83" s="210">
        <f t="shared" si="125"/>
        <v>0</v>
      </c>
      <c r="O83" s="210">
        <f t="shared" si="126"/>
        <v>0</v>
      </c>
      <c r="P83" s="210">
        <f t="shared" si="141"/>
        <v>0</v>
      </c>
      <c r="Q83" s="210">
        <f t="shared" si="142"/>
        <v>0</v>
      </c>
      <c r="R83" s="210">
        <f t="shared" si="130"/>
        <v>0</v>
      </c>
      <c r="S83" s="210">
        <f t="shared" si="130"/>
        <v>0</v>
      </c>
      <c r="T83" s="211">
        <f t="shared" si="135"/>
        <v>0</v>
      </c>
      <c r="U83" s="211">
        <f t="shared" si="136"/>
        <v>0</v>
      </c>
      <c r="V83" s="211">
        <f t="shared" si="42"/>
        <v>0</v>
      </c>
      <c r="W83" s="211">
        <f t="shared" si="43"/>
        <v>0</v>
      </c>
      <c r="X83" s="211">
        <f t="shared" si="133"/>
        <v>0</v>
      </c>
      <c r="Y83" s="211">
        <f t="shared" si="134"/>
        <v>0</v>
      </c>
      <c r="Z83" s="211">
        <f t="shared" si="116"/>
        <v>0</v>
      </c>
      <c r="AA83" s="211">
        <f t="shared" si="117"/>
        <v>0</v>
      </c>
      <c r="AB83" s="212">
        <f t="shared" si="127"/>
        <v>66.326999999999984</v>
      </c>
      <c r="AC83" s="212">
        <f t="shared" si="128"/>
        <v>242.85800000000003</v>
      </c>
      <c r="AD83" s="212">
        <f t="shared" si="64"/>
        <v>473.45599999999996</v>
      </c>
      <c r="AE83" s="212">
        <f t="shared" si="65"/>
        <v>930.08399999999938</v>
      </c>
      <c r="AF83" s="212">
        <f t="shared" si="118"/>
        <v>0</v>
      </c>
      <c r="AG83" s="212">
        <f t="shared" si="119"/>
        <v>0</v>
      </c>
      <c r="AH83" s="212">
        <f t="shared" si="120"/>
        <v>539.7829999999999</v>
      </c>
      <c r="AI83" s="212">
        <f t="shared" si="121"/>
        <v>1172.9419999999993</v>
      </c>
      <c r="AJ83" s="217">
        <v>66.326999999999984</v>
      </c>
      <c r="AK83" s="206">
        <v>0</v>
      </c>
      <c r="AL83" s="206">
        <v>0</v>
      </c>
      <c r="AM83" s="208">
        <v>242.85800000000003</v>
      </c>
      <c r="AN83" s="206">
        <v>0</v>
      </c>
      <c r="AO83" s="206">
        <v>0</v>
      </c>
      <c r="AP83" s="206">
        <v>0</v>
      </c>
      <c r="AQ83" s="206">
        <v>0</v>
      </c>
      <c r="AR83" s="206">
        <v>0</v>
      </c>
      <c r="AS83" s="206">
        <v>0</v>
      </c>
      <c r="AT83" s="206">
        <v>0</v>
      </c>
      <c r="AU83" s="206">
        <v>0</v>
      </c>
      <c r="AV83" s="206">
        <v>0</v>
      </c>
      <c r="AW83" s="206">
        <v>0</v>
      </c>
      <c r="AX83" s="206">
        <v>0</v>
      </c>
      <c r="AY83" s="206">
        <v>0</v>
      </c>
      <c r="AZ83" s="206">
        <v>0</v>
      </c>
      <c r="BA83" s="206">
        <v>0</v>
      </c>
      <c r="BB83" s="206">
        <v>0</v>
      </c>
      <c r="BC83" s="206">
        <v>0</v>
      </c>
      <c r="BD83" s="206">
        <v>0</v>
      </c>
      <c r="BE83" s="206">
        <v>0</v>
      </c>
      <c r="BF83" s="206">
        <v>0</v>
      </c>
      <c r="BG83" s="206">
        <v>0</v>
      </c>
      <c r="BH83" s="206">
        <v>0</v>
      </c>
      <c r="BI83" s="206">
        <v>0</v>
      </c>
      <c r="BJ83" s="206">
        <v>0</v>
      </c>
      <c r="BK83" s="206">
        <v>0</v>
      </c>
      <c r="BL83" s="206">
        <v>0</v>
      </c>
      <c r="BM83" s="206">
        <v>0</v>
      </c>
      <c r="BN83" s="206">
        <v>0</v>
      </c>
      <c r="BO83" s="206">
        <v>0</v>
      </c>
      <c r="BP83" s="206">
        <v>0</v>
      </c>
      <c r="BQ83" s="206">
        <v>0</v>
      </c>
      <c r="BR83" s="206">
        <v>0</v>
      </c>
      <c r="BS83" s="206">
        <v>0</v>
      </c>
      <c r="BT83" s="206">
        <v>0</v>
      </c>
      <c r="BU83" s="206">
        <v>0</v>
      </c>
      <c r="BV83" s="206">
        <v>0</v>
      </c>
      <c r="BW83" s="206">
        <v>0</v>
      </c>
      <c r="BX83" s="206">
        <v>0</v>
      </c>
      <c r="BY83" s="206">
        <v>0</v>
      </c>
      <c r="BZ83" s="208">
        <v>473.45599999999996</v>
      </c>
      <c r="CA83" s="206">
        <v>0</v>
      </c>
      <c r="CB83" s="206">
        <v>0</v>
      </c>
      <c r="CC83" s="208">
        <v>930.08399999999938</v>
      </c>
      <c r="CD83" s="206">
        <v>0</v>
      </c>
      <c r="CE83" s="206">
        <v>0</v>
      </c>
      <c r="CF83" s="206">
        <v>0</v>
      </c>
      <c r="CG83" s="206">
        <v>0</v>
      </c>
      <c r="CH83" s="206">
        <v>0</v>
      </c>
      <c r="CI83" s="206">
        <v>0</v>
      </c>
      <c r="CJ83" s="206">
        <v>0</v>
      </c>
      <c r="CK83" s="206">
        <v>0</v>
      </c>
      <c r="CL83" s="206">
        <v>0</v>
      </c>
      <c r="CM83" s="206">
        <v>0</v>
      </c>
      <c r="CN83" s="206">
        <v>0</v>
      </c>
      <c r="CO83" s="206">
        <v>0</v>
      </c>
      <c r="CP83" s="206">
        <v>0</v>
      </c>
      <c r="CQ83" s="206">
        <v>0</v>
      </c>
      <c r="CR83" s="206">
        <v>0</v>
      </c>
      <c r="CS83" s="206">
        <v>0</v>
      </c>
      <c r="CT83" s="206">
        <v>0</v>
      </c>
      <c r="CU83" s="206">
        <v>0</v>
      </c>
      <c r="CV83" s="206">
        <v>0</v>
      </c>
      <c r="CW83" s="206">
        <v>0</v>
      </c>
      <c r="CX83" s="214">
        <v>552.51599999999996</v>
      </c>
      <c r="CY83" s="214">
        <v>1173.3420000000001</v>
      </c>
      <c r="CZ83" s="215">
        <f t="shared" si="123"/>
        <v>-12.733000000000061</v>
      </c>
      <c r="DA83" s="215">
        <f t="shared" si="124"/>
        <v>-0.40000000000077307</v>
      </c>
      <c r="DB83" s="216">
        <f t="shared" si="143"/>
        <v>0</v>
      </c>
    </row>
    <row r="84" spans="1:106" ht="18.95" customHeight="1" x14ac:dyDescent="0.55000000000000004">
      <c r="A84" s="206" t="s">
        <v>181</v>
      </c>
      <c r="B84" s="207" t="s">
        <v>182</v>
      </c>
      <c r="C84" s="208">
        <v>510.76200000000011</v>
      </c>
      <c r="D84" s="209">
        <f t="shared" si="129"/>
        <v>62.217000000000013</v>
      </c>
      <c r="E84" s="209">
        <f t="shared" si="140"/>
        <v>146.66100000000003</v>
      </c>
      <c r="F84" s="209">
        <f t="shared" si="114"/>
        <v>446.69799999999998</v>
      </c>
      <c r="G84" s="209">
        <f t="shared" si="115"/>
        <v>786.01099999999951</v>
      </c>
      <c r="H84" s="209">
        <f t="shared" si="131"/>
        <v>0</v>
      </c>
      <c r="I84" s="209">
        <f t="shared" si="132"/>
        <v>0</v>
      </c>
      <c r="J84" s="209">
        <f t="shared" si="137"/>
        <v>508.91499999999996</v>
      </c>
      <c r="K84" s="209">
        <f t="shared" si="137"/>
        <v>932.67199999999957</v>
      </c>
      <c r="L84" s="210">
        <f t="shared" si="138"/>
        <v>0.03</v>
      </c>
      <c r="M84" s="210">
        <f t="shared" si="139"/>
        <v>0.06</v>
      </c>
      <c r="N84" s="210">
        <f>AQ84+AW84+BC84+BI84+BO84+BU84+CA84+CG84</f>
        <v>1.8169999999999999</v>
      </c>
      <c r="O84" s="210">
        <f>AT84+AZ84+BF84+BL84+BR84+BX84+CD84+CJ84</f>
        <v>1.8169999999999999</v>
      </c>
      <c r="P84" s="210">
        <f t="shared" si="141"/>
        <v>0</v>
      </c>
      <c r="Q84" s="210">
        <f t="shared" si="142"/>
        <v>0</v>
      </c>
      <c r="R84" s="210">
        <f t="shared" si="130"/>
        <v>1.847</v>
      </c>
      <c r="S84" s="210">
        <f t="shared" si="130"/>
        <v>1.877</v>
      </c>
      <c r="T84" s="211">
        <f t="shared" si="135"/>
        <v>0</v>
      </c>
      <c r="U84" s="211">
        <f t="shared" si="136"/>
        <v>0</v>
      </c>
      <c r="V84" s="211">
        <f t="shared" si="42"/>
        <v>0</v>
      </c>
      <c r="W84" s="211">
        <f t="shared" si="43"/>
        <v>0</v>
      </c>
      <c r="X84" s="211">
        <f t="shared" si="133"/>
        <v>0</v>
      </c>
      <c r="Y84" s="211">
        <f t="shared" si="134"/>
        <v>0</v>
      </c>
      <c r="Z84" s="211">
        <f t="shared" si="116"/>
        <v>0</v>
      </c>
      <c r="AA84" s="211">
        <f t="shared" si="117"/>
        <v>0</v>
      </c>
      <c r="AB84" s="212">
        <f t="shared" si="127"/>
        <v>62.247000000000014</v>
      </c>
      <c r="AC84" s="212">
        <f t="shared" si="128"/>
        <v>146.72100000000003</v>
      </c>
      <c r="AD84" s="212">
        <f t="shared" si="64"/>
        <v>448.51499999999999</v>
      </c>
      <c r="AE84" s="212">
        <f t="shared" si="65"/>
        <v>787.82799999999952</v>
      </c>
      <c r="AF84" s="212">
        <f t="shared" si="118"/>
        <v>0</v>
      </c>
      <c r="AG84" s="212">
        <f t="shared" si="119"/>
        <v>0</v>
      </c>
      <c r="AH84" s="212">
        <f t="shared" si="120"/>
        <v>510.762</v>
      </c>
      <c r="AI84" s="212">
        <f t="shared" si="121"/>
        <v>934.54899999999952</v>
      </c>
      <c r="AJ84" s="217">
        <v>62.217000000000013</v>
      </c>
      <c r="AK84" s="208">
        <v>0.03</v>
      </c>
      <c r="AL84" s="206">
        <v>0</v>
      </c>
      <c r="AM84" s="208">
        <v>146.66100000000003</v>
      </c>
      <c r="AN84" s="208">
        <v>0.06</v>
      </c>
      <c r="AO84" s="206">
        <v>0</v>
      </c>
      <c r="AP84" s="206">
        <v>0</v>
      </c>
      <c r="AQ84" s="206">
        <v>0</v>
      </c>
      <c r="AR84" s="206">
        <v>0</v>
      </c>
      <c r="AS84" s="206">
        <v>0</v>
      </c>
      <c r="AT84" s="206">
        <v>0</v>
      </c>
      <c r="AU84" s="206">
        <v>0</v>
      </c>
      <c r="AV84" s="206">
        <v>0</v>
      </c>
      <c r="AW84" s="206">
        <v>0</v>
      </c>
      <c r="AX84" s="206">
        <v>0</v>
      </c>
      <c r="AY84" s="206">
        <v>0</v>
      </c>
      <c r="AZ84" s="206">
        <v>0</v>
      </c>
      <c r="BA84" s="206">
        <v>0</v>
      </c>
      <c r="BB84" s="206">
        <v>0</v>
      </c>
      <c r="BC84" s="206">
        <v>0</v>
      </c>
      <c r="BD84" s="206">
        <v>0</v>
      </c>
      <c r="BE84" s="206">
        <v>0</v>
      </c>
      <c r="BF84" s="206">
        <v>0</v>
      </c>
      <c r="BG84" s="206">
        <v>0</v>
      </c>
      <c r="BH84" s="206">
        <v>0</v>
      </c>
      <c r="BI84" s="206">
        <v>0</v>
      </c>
      <c r="BJ84" s="206">
        <v>0</v>
      </c>
      <c r="BK84" s="206">
        <v>0</v>
      </c>
      <c r="BL84" s="206">
        <v>0</v>
      </c>
      <c r="BM84" s="206">
        <v>0</v>
      </c>
      <c r="BN84" s="206">
        <v>0</v>
      </c>
      <c r="BO84" s="206">
        <v>0</v>
      </c>
      <c r="BP84" s="206">
        <v>0</v>
      </c>
      <c r="BQ84" s="206">
        <v>0</v>
      </c>
      <c r="BR84" s="206">
        <v>0</v>
      </c>
      <c r="BS84" s="206">
        <v>0</v>
      </c>
      <c r="BT84" s="206">
        <v>0</v>
      </c>
      <c r="BU84" s="206">
        <v>0</v>
      </c>
      <c r="BV84" s="206">
        <v>0</v>
      </c>
      <c r="BW84" s="206">
        <v>0</v>
      </c>
      <c r="BX84" s="206">
        <v>0</v>
      </c>
      <c r="BY84" s="206">
        <v>0</v>
      </c>
      <c r="BZ84" s="208">
        <v>446.69799999999998</v>
      </c>
      <c r="CA84" s="208">
        <v>1.8169999999999999</v>
      </c>
      <c r="CB84" s="206">
        <v>0</v>
      </c>
      <c r="CC84" s="208">
        <v>786.01099999999951</v>
      </c>
      <c r="CD84" s="208">
        <v>1.8169999999999999</v>
      </c>
      <c r="CE84" s="206">
        <v>0</v>
      </c>
      <c r="CF84" s="206">
        <v>0</v>
      </c>
      <c r="CG84" s="206">
        <v>0</v>
      </c>
      <c r="CH84" s="206">
        <v>0</v>
      </c>
      <c r="CI84" s="206">
        <v>0</v>
      </c>
      <c r="CJ84" s="206">
        <v>0</v>
      </c>
      <c r="CK84" s="206">
        <v>0</v>
      </c>
      <c r="CL84" s="206">
        <v>0</v>
      </c>
      <c r="CM84" s="206">
        <v>0</v>
      </c>
      <c r="CN84" s="206">
        <v>0</v>
      </c>
      <c r="CO84" s="206">
        <v>0</v>
      </c>
      <c r="CP84" s="206">
        <v>0</v>
      </c>
      <c r="CQ84" s="206">
        <v>0</v>
      </c>
      <c r="CR84" s="206">
        <v>0</v>
      </c>
      <c r="CS84" s="206">
        <v>0</v>
      </c>
      <c r="CT84" s="206">
        <v>0</v>
      </c>
      <c r="CU84" s="206">
        <v>0</v>
      </c>
      <c r="CV84" s="206">
        <v>0</v>
      </c>
      <c r="CW84" s="206">
        <v>0</v>
      </c>
      <c r="CX84" s="214">
        <v>510.76199999999989</v>
      </c>
      <c r="CY84" s="214">
        <v>911.11900000000003</v>
      </c>
      <c r="CZ84" s="215">
        <f t="shared" si="123"/>
        <v>0</v>
      </c>
      <c r="DA84" s="215">
        <f t="shared" si="124"/>
        <v>23.429999999999495</v>
      </c>
      <c r="DB84" s="216">
        <f t="shared" si="143"/>
        <v>0</v>
      </c>
    </row>
    <row r="85" spans="1:106" ht="18.95" customHeight="1" x14ac:dyDescent="0.55000000000000004">
      <c r="A85" s="206" t="s">
        <v>183</v>
      </c>
      <c r="B85" s="207" t="s">
        <v>184</v>
      </c>
      <c r="C85" s="208">
        <v>932.17399999999998</v>
      </c>
      <c r="D85" s="209">
        <f>AJ85</f>
        <v>25.517000000000007</v>
      </c>
      <c r="E85" s="209">
        <f t="shared" si="140"/>
        <v>58.491000000000007</v>
      </c>
      <c r="F85" s="209">
        <f t="shared" si="114"/>
        <v>883.27699999999982</v>
      </c>
      <c r="G85" s="209">
        <f t="shared" si="115"/>
        <v>1383.6989999999996</v>
      </c>
      <c r="H85" s="209">
        <f t="shared" si="131"/>
        <v>0</v>
      </c>
      <c r="I85" s="209">
        <f t="shared" si="132"/>
        <v>0</v>
      </c>
      <c r="J85" s="209">
        <f t="shared" si="137"/>
        <v>908.79399999999987</v>
      </c>
      <c r="K85" s="209">
        <f t="shared" si="137"/>
        <v>1442.1899999999996</v>
      </c>
      <c r="L85" s="210">
        <f t="shared" si="138"/>
        <v>0</v>
      </c>
      <c r="M85" s="210">
        <f t="shared" si="139"/>
        <v>0</v>
      </c>
      <c r="N85" s="210">
        <f t="shared" ref="N85:N93" si="144">AQ85+AW85+BC85+BI85+BO85+BU85+CA85+CG85</f>
        <v>23.380000000000003</v>
      </c>
      <c r="O85" s="210">
        <f t="shared" ref="O85:O93" si="145">AT85+AZ85+BF85+BL85+BR85+BX85+CD85+CJ85</f>
        <v>28.381999999999998</v>
      </c>
      <c r="P85" s="210">
        <f t="shared" si="141"/>
        <v>0</v>
      </c>
      <c r="Q85" s="210">
        <f t="shared" si="142"/>
        <v>0</v>
      </c>
      <c r="R85" s="210">
        <f t="shared" si="130"/>
        <v>23.380000000000003</v>
      </c>
      <c r="S85" s="210">
        <f t="shared" si="130"/>
        <v>28.381999999999998</v>
      </c>
      <c r="T85" s="211">
        <f t="shared" si="135"/>
        <v>0</v>
      </c>
      <c r="U85" s="211">
        <f t="shared" si="136"/>
        <v>0</v>
      </c>
      <c r="V85" s="211">
        <f t="shared" si="42"/>
        <v>0</v>
      </c>
      <c r="W85" s="211">
        <f t="shared" si="43"/>
        <v>0</v>
      </c>
      <c r="X85" s="211">
        <f t="shared" si="133"/>
        <v>0</v>
      </c>
      <c r="Y85" s="211">
        <f t="shared" si="134"/>
        <v>0</v>
      </c>
      <c r="Z85" s="211">
        <f t="shared" si="116"/>
        <v>0</v>
      </c>
      <c r="AA85" s="211">
        <f t="shared" si="117"/>
        <v>0</v>
      </c>
      <c r="AB85" s="212">
        <f>D85+L85+T85</f>
        <v>25.517000000000007</v>
      </c>
      <c r="AC85" s="212">
        <f>E85+M85+U85</f>
        <v>58.491000000000007</v>
      </c>
      <c r="AD85" s="212">
        <f t="shared" si="64"/>
        <v>906.65699999999981</v>
      </c>
      <c r="AE85" s="212">
        <f t="shared" si="65"/>
        <v>1412.0809999999997</v>
      </c>
      <c r="AF85" s="212">
        <f t="shared" si="118"/>
        <v>0</v>
      </c>
      <c r="AG85" s="212">
        <f t="shared" si="119"/>
        <v>0</v>
      </c>
      <c r="AH85" s="212">
        <f t="shared" si="120"/>
        <v>932.17399999999986</v>
      </c>
      <c r="AI85" s="212">
        <f t="shared" si="121"/>
        <v>1470.5719999999997</v>
      </c>
      <c r="AJ85" s="217">
        <v>25.517000000000007</v>
      </c>
      <c r="AK85" s="206">
        <v>0</v>
      </c>
      <c r="AL85" s="206">
        <v>0</v>
      </c>
      <c r="AM85" s="208">
        <v>58.491000000000007</v>
      </c>
      <c r="AN85" s="206">
        <v>0</v>
      </c>
      <c r="AO85" s="206">
        <v>0</v>
      </c>
      <c r="AP85" s="206">
        <v>0</v>
      </c>
      <c r="AQ85" s="206">
        <v>0</v>
      </c>
      <c r="AR85" s="206">
        <v>0</v>
      </c>
      <c r="AS85" s="206">
        <v>0</v>
      </c>
      <c r="AT85" s="206">
        <v>0</v>
      </c>
      <c r="AU85" s="206">
        <v>0</v>
      </c>
      <c r="AV85" s="206">
        <v>0</v>
      </c>
      <c r="AW85" s="206">
        <v>0</v>
      </c>
      <c r="AX85" s="206">
        <v>0</v>
      </c>
      <c r="AY85" s="206">
        <v>0</v>
      </c>
      <c r="AZ85" s="206">
        <v>0</v>
      </c>
      <c r="BA85" s="206">
        <v>0</v>
      </c>
      <c r="BB85" s="206">
        <v>0</v>
      </c>
      <c r="BC85" s="206">
        <v>0</v>
      </c>
      <c r="BD85" s="206">
        <v>0</v>
      </c>
      <c r="BE85" s="206">
        <v>0</v>
      </c>
      <c r="BF85" s="206">
        <v>0</v>
      </c>
      <c r="BG85" s="206">
        <v>0</v>
      </c>
      <c r="BH85" s="206">
        <v>0</v>
      </c>
      <c r="BI85" s="206">
        <v>0</v>
      </c>
      <c r="BJ85" s="206">
        <v>0</v>
      </c>
      <c r="BK85" s="206">
        <v>0</v>
      </c>
      <c r="BL85" s="206">
        <v>0</v>
      </c>
      <c r="BM85" s="206">
        <v>0</v>
      </c>
      <c r="BN85" s="206">
        <v>0</v>
      </c>
      <c r="BO85" s="206">
        <v>0</v>
      </c>
      <c r="BP85" s="206">
        <v>0</v>
      </c>
      <c r="BQ85" s="206">
        <v>0</v>
      </c>
      <c r="BR85" s="206">
        <v>0</v>
      </c>
      <c r="BS85" s="206">
        <v>0</v>
      </c>
      <c r="BT85" s="206">
        <v>0</v>
      </c>
      <c r="BU85" s="206">
        <v>0</v>
      </c>
      <c r="BV85" s="206">
        <v>0</v>
      </c>
      <c r="BW85" s="206">
        <v>0</v>
      </c>
      <c r="BX85" s="206">
        <v>0</v>
      </c>
      <c r="BY85" s="206">
        <v>0</v>
      </c>
      <c r="BZ85" s="208">
        <v>883.27699999999982</v>
      </c>
      <c r="CA85" s="208">
        <v>23.380000000000003</v>
      </c>
      <c r="CB85" s="206">
        <v>0</v>
      </c>
      <c r="CC85" s="208">
        <v>1383.6989999999996</v>
      </c>
      <c r="CD85" s="208">
        <v>28.381999999999998</v>
      </c>
      <c r="CE85" s="206">
        <v>0</v>
      </c>
      <c r="CF85" s="206">
        <v>0</v>
      </c>
      <c r="CG85" s="206">
        <v>0</v>
      </c>
      <c r="CH85" s="206">
        <v>0</v>
      </c>
      <c r="CI85" s="206">
        <v>0</v>
      </c>
      <c r="CJ85" s="206">
        <v>0</v>
      </c>
      <c r="CK85" s="206">
        <v>0</v>
      </c>
      <c r="CL85" s="206">
        <v>0</v>
      </c>
      <c r="CM85" s="206">
        <v>0</v>
      </c>
      <c r="CN85" s="206">
        <v>0</v>
      </c>
      <c r="CO85" s="206">
        <v>0</v>
      </c>
      <c r="CP85" s="206">
        <v>0</v>
      </c>
      <c r="CQ85" s="206">
        <v>0</v>
      </c>
      <c r="CR85" s="206">
        <v>0</v>
      </c>
      <c r="CS85" s="206">
        <v>0</v>
      </c>
      <c r="CT85" s="206">
        <v>0</v>
      </c>
      <c r="CU85" s="206">
        <v>0</v>
      </c>
      <c r="CV85" s="206">
        <v>0</v>
      </c>
      <c r="CW85" s="206">
        <v>0</v>
      </c>
      <c r="CX85" s="214">
        <v>932.17400000000009</v>
      </c>
      <c r="CY85" s="214">
        <v>1421.915</v>
      </c>
      <c r="CZ85" s="215">
        <f t="shared" si="123"/>
        <v>0</v>
      </c>
      <c r="DA85" s="215">
        <f t="shared" si="124"/>
        <v>48.656999999999698</v>
      </c>
      <c r="DB85" s="216">
        <f t="shared" si="143"/>
        <v>0</v>
      </c>
    </row>
    <row r="86" spans="1:106" ht="18.95" customHeight="1" x14ac:dyDescent="0.55000000000000004">
      <c r="A86" s="206" t="s">
        <v>185</v>
      </c>
      <c r="B86" s="207" t="s">
        <v>186</v>
      </c>
      <c r="C86" s="208">
        <v>861.41900000000044</v>
      </c>
      <c r="D86" s="209">
        <f t="shared" ref="D86:D99" si="146">AJ86</f>
        <v>7.0260000000000007</v>
      </c>
      <c r="E86" s="209">
        <f t="shared" si="140"/>
        <v>14.116000000000001</v>
      </c>
      <c r="F86" s="209">
        <f t="shared" si="114"/>
        <v>782.35500000000047</v>
      </c>
      <c r="G86" s="209">
        <f t="shared" si="115"/>
        <v>1297.0099999999993</v>
      </c>
      <c r="H86" s="209">
        <f t="shared" si="131"/>
        <v>0</v>
      </c>
      <c r="I86" s="209">
        <f t="shared" si="132"/>
        <v>0</v>
      </c>
      <c r="J86" s="209">
        <f t="shared" si="137"/>
        <v>789.38100000000043</v>
      </c>
      <c r="K86" s="209">
        <f t="shared" si="137"/>
        <v>1311.1259999999993</v>
      </c>
      <c r="L86" s="210">
        <f t="shared" si="138"/>
        <v>0.33</v>
      </c>
      <c r="M86" s="210">
        <f t="shared" si="139"/>
        <v>0.66</v>
      </c>
      <c r="N86" s="210">
        <f t="shared" si="144"/>
        <v>71.707999999999998</v>
      </c>
      <c r="O86" s="210">
        <f t="shared" si="145"/>
        <v>90.199000000000012</v>
      </c>
      <c r="P86" s="210">
        <f t="shared" si="141"/>
        <v>0</v>
      </c>
      <c r="Q86" s="210">
        <f t="shared" si="142"/>
        <v>0</v>
      </c>
      <c r="R86" s="210">
        <f t="shared" si="130"/>
        <v>72.037999999999997</v>
      </c>
      <c r="S86" s="210">
        <f t="shared" si="130"/>
        <v>90.859000000000009</v>
      </c>
      <c r="T86" s="211">
        <f t="shared" si="135"/>
        <v>0</v>
      </c>
      <c r="U86" s="211">
        <f t="shared" si="136"/>
        <v>0</v>
      </c>
      <c r="V86" s="211">
        <f t="shared" ref="V86:V110" si="147">AR86+AX86+BD86+BJ86+BP86+BV86+CB86+CH86</f>
        <v>0</v>
      </c>
      <c r="W86" s="211">
        <f t="shared" ref="W86:W110" si="148">AU86+BA86+BG86+BM86+BS86+BY86+CE86+CK86</f>
        <v>0</v>
      </c>
      <c r="X86" s="211">
        <f t="shared" si="133"/>
        <v>0</v>
      </c>
      <c r="Y86" s="211">
        <f t="shared" si="134"/>
        <v>0</v>
      </c>
      <c r="Z86" s="211">
        <f t="shared" si="116"/>
        <v>0</v>
      </c>
      <c r="AA86" s="211">
        <f t="shared" si="117"/>
        <v>0</v>
      </c>
      <c r="AB86" s="212">
        <f t="shared" ref="AB86:AB96" si="149">D86+L86+T86</f>
        <v>7.3560000000000008</v>
      </c>
      <c r="AC86" s="212">
        <f t="shared" ref="AC86:AC96" si="150">E86+M86+U86</f>
        <v>14.776000000000002</v>
      </c>
      <c r="AD86" s="212">
        <f t="shared" si="64"/>
        <v>854.06300000000044</v>
      </c>
      <c r="AE86" s="212">
        <f t="shared" si="65"/>
        <v>1387.2089999999994</v>
      </c>
      <c r="AF86" s="212">
        <f t="shared" si="118"/>
        <v>0</v>
      </c>
      <c r="AG86" s="212">
        <f t="shared" si="119"/>
        <v>0</v>
      </c>
      <c r="AH86" s="212">
        <f t="shared" si="120"/>
        <v>861.41900000000044</v>
      </c>
      <c r="AI86" s="212">
        <f t="shared" si="121"/>
        <v>1401.9849999999994</v>
      </c>
      <c r="AJ86" s="217">
        <v>7.0260000000000007</v>
      </c>
      <c r="AK86" s="208">
        <v>0.33</v>
      </c>
      <c r="AL86" s="206">
        <v>0</v>
      </c>
      <c r="AM86" s="208">
        <v>14.116000000000001</v>
      </c>
      <c r="AN86" s="208">
        <v>0.66</v>
      </c>
      <c r="AO86" s="206">
        <v>0</v>
      </c>
      <c r="AP86" s="206">
        <v>0</v>
      </c>
      <c r="AQ86" s="206">
        <v>0</v>
      </c>
      <c r="AR86" s="206">
        <v>0</v>
      </c>
      <c r="AS86" s="206">
        <v>0</v>
      </c>
      <c r="AT86" s="206">
        <v>0</v>
      </c>
      <c r="AU86" s="206">
        <v>0</v>
      </c>
      <c r="AV86" s="206">
        <v>0</v>
      </c>
      <c r="AW86" s="206">
        <v>0</v>
      </c>
      <c r="AX86" s="206">
        <v>0</v>
      </c>
      <c r="AY86" s="206">
        <v>0</v>
      </c>
      <c r="AZ86" s="206">
        <v>0</v>
      </c>
      <c r="BA86" s="206">
        <v>0</v>
      </c>
      <c r="BB86" s="206">
        <v>0</v>
      </c>
      <c r="BC86" s="208">
        <v>1.575</v>
      </c>
      <c r="BD86" s="206">
        <v>0</v>
      </c>
      <c r="BE86" s="206">
        <v>0</v>
      </c>
      <c r="BF86" s="208">
        <v>1.575</v>
      </c>
      <c r="BG86" s="206">
        <v>0</v>
      </c>
      <c r="BH86" s="206">
        <v>0</v>
      </c>
      <c r="BI86" s="206">
        <v>0</v>
      </c>
      <c r="BJ86" s="206">
        <v>0</v>
      </c>
      <c r="BK86" s="206">
        <v>0</v>
      </c>
      <c r="BL86" s="206">
        <v>0</v>
      </c>
      <c r="BM86" s="206">
        <v>0</v>
      </c>
      <c r="BN86" s="206">
        <v>0</v>
      </c>
      <c r="BO86" s="206">
        <v>0</v>
      </c>
      <c r="BP86" s="206">
        <v>0</v>
      </c>
      <c r="BQ86" s="206">
        <v>0</v>
      </c>
      <c r="BR86" s="206">
        <v>0</v>
      </c>
      <c r="BS86" s="206">
        <v>0</v>
      </c>
      <c r="BT86" s="206">
        <v>0</v>
      </c>
      <c r="BU86" s="206">
        <v>0</v>
      </c>
      <c r="BV86" s="206">
        <v>0</v>
      </c>
      <c r="BW86" s="206">
        <v>0</v>
      </c>
      <c r="BX86" s="206">
        <v>0</v>
      </c>
      <c r="BY86" s="206">
        <v>0</v>
      </c>
      <c r="BZ86" s="208">
        <v>782.35500000000047</v>
      </c>
      <c r="CA86" s="208">
        <v>70.132999999999996</v>
      </c>
      <c r="CB86" s="206">
        <v>0</v>
      </c>
      <c r="CC86" s="208">
        <v>1297.0099999999993</v>
      </c>
      <c r="CD86" s="208">
        <v>88.624000000000009</v>
      </c>
      <c r="CE86" s="206">
        <v>0</v>
      </c>
      <c r="CF86" s="206">
        <v>0</v>
      </c>
      <c r="CG86" s="206">
        <v>0</v>
      </c>
      <c r="CH86" s="206">
        <v>0</v>
      </c>
      <c r="CI86" s="206">
        <v>0</v>
      </c>
      <c r="CJ86" s="206">
        <v>0</v>
      </c>
      <c r="CK86" s="206">
        <v>0</v>
      </c>
      <c r="CL86" s="206">
        <v>0</v>
      </c>
      <c r="CM86" s="206">
        <v>0</v>
      </c>
      <c r="CN86" s="206">
        <v>0</v>
      </c>
      <c r="CO86" s="206">
        <v>0</v>
      </c>
      <c r="CP86" s="206">
        <v>0</v>
      </c>
      <c r="CQ86" s="206">
        <v>0</v>
      </c>
      <c r="CR86" s="206">
        <v>0</v>
      </c>
      <c r="CS86" s="206">
        <v>0</v>
      </c>
      <c r="CT86" s="206">
        <v>0</v>
      </c>
      <c r="CU86" s="206">
        <v>0</v>
      </c>
      <c r="CV86" s="206">
        <v>0</v>
      </c>
      <c r="CW86" s="206">
        <v>0</v>
      </c>
      <c r="CX86" s="214">
        <v>889.26800000000003</v>
      </c>
      <c r="CY86" s="214">
        <v>1401.1290000000008</v>
      </c>
      <c r="CZ86" s="215">
        <f t="shared" si="123"/>
        <v>-27.848999999999592</v>
      </c>
      <c r="DA86" s="215">
        <f t="shared" si="124"/>
        <v>0.8559999999986303</v>
      </c>
      <c r="DB86" s="216">
        <f t="shared" si="143"/>
        <v>0</v>
      </c>
    </row>
    <row r="87" spans="1:106" ht="18.95" customHeight="1" x14ac:dyDescent="0.55000000000000004">
      <c r="A87" s="206" t="s">
        <v>187</v>
      </c>
      <c r="B87" s="207" t="s">
        <v>188</v>
      </c>
      <c r="C87" s="208">
        <v>480.84300000000036</v>
      </c>
      <c r="D87" s="209">
        <f t="shared" si="146"/>
        <v>33.985000000000007</v>
      </c>
      <c r="E87" s="209">
        <f t="shared" si="140"/>
        <v>88.08499999999998</v>
      </c>
      <c r="F87" s="209">
        <f t="shared" si="114"/>
        <v>387.31900000000007</v>
      </c>
      <c r="G87" s="209">
        <f t="shared" si="115"/>
        <v>664.37700000000041</v>
      </c>
      <c r="H87" s="209">
        <f t="shared" si="131"/>
        <v>0</v>
      </c>
      <c r="I87" s="209">
        <f t="shared" si="132"/>
        <v>0</v>
      </c>
      <c r="J87" s="209">
        <f t="shared" si="137"/>
        <v>421.30400000000009</v>
      </c>
      <c r="K87" s="209">
        <f t="shared" si="137"/>
        <v>752.46200000000044</v>
      </c>
      <c r="L87" s="210">
        <f t="shared" si="138"/>
        <v>0.54300000000000004</v>
      </c>
      <c r="M87" s="210">
        <f t="shared" si="139"/>
        <v>1.0860000000000001</v>
      </c>
      <c r="N87" s="210">
        <f t="shared" si="144"/>
        <v>58.996000000000002</v>
      </c>
      <c r="O87" s="210">
        <f t="shared" si="145"/>
        <v>75.143000000000015</v>
      </c>
      <c r="P87" s="210">
        <f t="shared" si="141"/>
        <v>0</v>
      </c>
      <c r="Q87" s="210">
        <f t="shared" si="142"/>
        <v>0</v>
      </c>
      <c r="R87" s="210">
        <f t="shared" si="130"/>
        <v>59.539000000000001</v>
      </c>
      <c r="S87" s="210">
        <f t="shared" si="130"/>
        <v>76.229000000000013</v>
      </c>
      <c r="T87" s="211">
        <f>AL87</f>
        <v>0</v>
      </c>
      <c r="U87" s="211">
        <f>AO87</f>
        <v>0</v>
      </c>
      <c r="V87" s="211">
        <f t="shared" si="147"/>
        <v>0</v>
      </c>
      <c r="W87" s="211">
        <f t="shared" si="148"/>
        <v>0</v>
      </c>
      <c r="X87" s="211">
        <f t="shared" si="133"/>
        <v>0</v>
      </c>
      <c r="Y87" s="211">
        <f t="shared" si="134"/>
        <v>0</v>
      </c>
      <c r="Z87" s="211">
        <f t="shared" si="116"/>
        <v>0</v>
      </c>
      <c r="AA87" s="211">
        <f t="shared" si="117"/>
        <v>0</v>
      </c>
      <c r="AB87" s="212">
        <f t="shared" si="149"/>
        <v>34.528000000000006</v>
      </c>
      <c r="AC87" s="212">
        <f t="shared" si="150"/>
        <v>89.170999999999978</v>
      </c>
      <c r="AD87" s="212">
        <f t="shared" si="64"/>
        <v>446.31500000000005</v>
      </c>
      <c r="AE87" s="212">
        <f t="shared" si="65"/>
        <v>739.52000000000044</v>
      </c>
      <c r="AF87" s="212">
        <f t="shared" si="118"/>
        <v>0</v>
      </c>
      <c r="AG87" s="212">
        <f t="shared" si="119"/>
        <v>0</v>
      </c>
      <c r="AH87" s="212">
        <f t="shared" si="120"/>
        <v>480.84300000000007</v>
      </c>
      <c r="AI87" s="212">
        <f t="shared" si="121"/>
        <v>828.69100000000037</v>
      </c>
      <c r="AJ87" s="217">
        <v>33.985000000000007</v>
      </c>
      <c r="AK87" s="208">
        <v>0.54300000000000004</v>
      </c>
      <c r="AL87" s="206">
        <v>0</v>
      </c>
      <c r="AM87" s="208">
        <v>88.08499999999998</v>
      </c>
      <c r="AN87" s="208">
        <v>1.0860000000000001</v>
      </c>
      <c r="AO87" s="206">
        <v>0</v>
      </c>
      <c r="AP87" s="206">
        <v>0</v>
      </c>
      <c r="AQ87" s="206">
        <v>0</v>
      </c>
      <c r="AR87" s="206">
        <v>0</v>
      </c>
      <c r="AS87" s="206">
        <v>0</v>
      </c>
      <c r="AT87" s="206">
        <v>0</v>
      </c>
      <c r="AU87" s="206">
        <v>0</v>
      </c>
      <c r="AV87" s="206">
        <v>0</v>
      </c>
      <c r="AW87" s="206">
        <v>0</v>
      </c>
      <c r="AX87" s="206">
        <v>0</v>
      </c>
      <c r="AY87" s="206">
        <v>0</v>
      </c>
      <c r="AZ87" s="206">
        <v>0</v>
      </c>
      <c r="BA87" s="206">
        <v>0</v>
      </c>
      <c r="BB87" s="208">
        <v>2.036</v>
      </c>
      <c r="BC87" s="206">
        <v>0</v>
      </c>
      <c r="BD87" s="206">
        <v>0</v>
      </c>
      <c r="BE87" s="208">
        <v>2.036</v>
      </c>
      <c r="BF87" s="206">
        <v>0</v>
      </c>
      <c r="BG87" s="206">
        <v>0</v>
      </c>
      <c r="BH87" s="206">
        <v>0</v>
      </c>
      <c r="BI87" s="206">
        <v>0</v>
      </c>
      <c r="BJ87" s="206">
        <v>0</v>
      </c>
      <c r="BK87" s="206">
        <v>0</v>
      </c>
      <c r="BL87" s="206">
        <v>0</v>
      </c>
      <c r="BM87" s="206">
        <v>0</v>
      </c>
      <c r="BN87" s="206">
        <v>0</v>
      </c>
      <c r="BO87" s="206">
        <v>0</v>
      </c>
      <c r="BP87" s="206">
        <v>0</v>
      </c>
      <c r="BQ87" s="206">
        <v>0</v>
      </c>
      <c r="BR87" s="206">
        <v>0</v>
      </c>
      <c r="BS87" s="206">
        <v>0</v>
      </c>
      <c r="BT87" s="206">
        <v>0</v>
      </c>
      <c r="BU87" s="206">
        <v>0</v>
      </c>
      <c r="BV87" s="206">
        <v>0</v>
      </c>
      <c r="BW87" s="206">
        <v>0</v>
      </c>
      <c r="BX87" s="206">
        <v>0</v>
      </c>
      <c r="BY87" s="206">
        <v>0</v>
      </c>
      <c r="BZ87" s="208">
        <v>378.58800000000008</v>
      </c>
      <c r="CA87" s="208">
        <v>58.996000000000002</v>
      </c>
      <c r="CB87" s="206">
        <v>0</v>
      </c>
      <c r="CC87" s="208">
        <v>648.25600000000043</v>
      </c>
      <c r="CD87" s="208">
        <v>75.143000000000015</v>
      </c>
      <c r="CE87" s="206">
        <v>0</v>
      </c>
      <c r="CF87" s="208">
        <v>6.6950000000000003</v>
      </c>
      <c r="CG87" s="206">
        <v>0</v>
      </c>
      <c r="CH87" s="206">
        <v>0</v>
      </c>
      <c r="CI87" s="208">
        <v>14.085000000000001</v>
      </c>
      <c r="CJ87" s="206">
        <v>0</v>
      </c>
      <c r="CK87" s="206">
        <v>0</v>
      </c>
      <c r="CL87" s="206">
        <v>0</v>
      </c>
      <c r="CM87" s="206">
        <v>0</v>
      </c>
      <c r="CN87" s="206">
        <v>0</v>
      </c>
      <c r="CO87" s="206">
        <v>0</v>
      </c>
      <c r="CP87" s="206">
        <v>0</v>
      </c>
      <c r="CQ87" s="206">
        <v>0</v>
      </c>
      <c r="CR87" s="206">
        <v>0</v>
      </c>
      <c r="CS87" s="206">
        <v>0</v>
      </c>
      <c r="CT87" s="206">
        <v>0</v>
      </c>
      <c r="CU87" s="206">
        <v>0</v>
      </c>
      <c r="CV87" s="206">
        <v>0</v>
      </c>
      <c r="CW87" s="206">
        <v>0</v>
      </c>
      <c r="CX87" s="214">
        <v>480.84300000000007</v>
      </c>
      <c r="CY87" s="214">
        <v>821.89800000000059</v>
      </c>
      <c r="CZ87" s="215">
        <f t="shared" si="123"/>
        <v>0</v>
      </c>
      <c r="DA87" s="215">
        <f t="shared" si="124"/>
        <v>6.792999999999779</v>
      </c>
      <c r="DB87" s="216">
        <f t="shared" si="143"/>
        <v>0</v>
      </c>
    </row>
    <row r="88" spans="1:106" ht="18.95" customHeight="1" x14ac:dyDescent="0.55000000000000004">
      <c r="A88" s="206" t="s">
        <v>189</v>
      </c>
      <c r="B88" s="207" t="s">
        <v>190</v>
      </c>
      <c r="C88" s="208">
        <v>776.93399999999997</v>
      </c>
      <c r="D88" s="209">
        <f t="shared" si="146"/>
        <v>26.564</v>
      </c>
      <c r="E88" s="209">
        <f t="shared" si="140"/>
        <v>53.693000000000005</v>
      </c>
      <c r="F88" s="209">
        <f t="shared" si="114"/>
        <v>744.37000000000035</v>
      </c>
      <c r="G88" s="209">
        <f t="shared" si="115"/>
        <v>973.71200000000056</v>
      </c>
      <c r="H88" s="209">
        <f t="shared" si="131"/>
        <v>0</v>
      </c>
      <c r="I88" s="209">
        <f t="shared" si="132"/>
        <v>0</v>
      </c>
      <c r="J88" s="209">
        <f t="shared" si="137"/>
        <v>770.93400000000031</v>
      </c>
      <c r="K88" s="209">
        <f t="shared" si="137"/>
        <v>1027.4050000000007</v>
      </c>
      <c r="L88" s="210">
        <f t="shared" si="138"/>
        <v>0</v>
      </c>
      <c r="M88" s="210">
        <f t="shared" si="139"/>
        <v>0</v>
      </c>
      <c r="N88" s="210">
        <f t="shared" si="144"/>
        <v>6</v>
      </c>
      <c r="O88" s="210">
        <f t="shared" si="145"/>
        <v>12</v>
      </c>
      <c r="P88" s="210">
        <f t="shared" si="141"/>
        <v>0</v>
      </c>
      <c r="Q88" s="210">
        <f t="shared" si="142"/>
        <v>0</v>
      </c>
      <c r="R88" s="210">
        <f t="shared" si="130"/>
        <v>6</v>
      </c>
      <c r="S88" s="210">
        <f t="shared" si="130"/>
        <v>12</v>
      </c>
      <c r="T88" s="211">
        <f t="shared" ref="T88:T101" si="151">AL88</f>
        <v>0</v>
      </c>
      <c r="U88" s="211">
        <f t="shared" ref="U88:U101" si="152">AO88</f>
        <v>0</v>
      </c>
      <c r="V88" s="211">
        <f t="shared" si="147"/>
        <v>0</v>
      </c>
      <c r="W88" s="211">
        <f t="shared" si="148"/>
        <v>0</v>
      </c>
      <c r="X88" s="211">
        <f t="shared" si="133"/>
        <v>0</v>
      </c>
      <c r="Y88" s="211">
        <f t="shared" si="134"/>
        <v>0</v>
      </c>
      <c r="Z88" s="211">
        <f t="shared" si="116"/>
        <v>0</v>
      </c>
      <c r="AA88" s="211">
        <f t="shared" si="117"/>
        <v>0</v>
      </c>
      <c r="AB88" s="212">
        <f t="shared" si="149"/>
        <v>26.564</v>
      </c>
      <c r="AC88" s="212">
        <f t="shared" si="150"/>
        <v>53.693000000000005</v>
      </c>
      <c r="AD88" s="212">
        <f t="shared" si="64"/>
        <v>750.37000000000035</v>
      </c>
      <c r="AE88" s="212">
        <f t="shared" si="65"/>
        <v>985.71200000000056</v>
      </c>
      <c r="AF88" s="212">
        <f t="shared" si="118"/>
        <v>0</v>
      </c>
      <c r="AG88" s="212">
        <f t="shared" si="119"/>
        <v>0</v>
      </c>
      <c r="AH88" s="212">
        <f t="shared" si="120"/>
        <v>776.93400000000031</v>
      </c>
      <c r="AI88" s="212">
        <f t="shared" si="121"/>
        <v>1039.4050000000007</v>
      </c>
      <c r="AJ88" s="217">
        <v>26.564</v>
      </c>
      <c r="AK88" s="206">
        <v>0</v>
      </c>
      <c r="AL88" s="206">
        <v>0</v>
      </c>
      <c r="AM88" s="208">
        <v>53.693000000000005</v>
      </c>
      <c r="AN88" s="206">
        <v>0</v>
      </c>
      <c r="AO88" s="206">
        <v>0</v>
      </c>
      <c r="AP88" s="206">
        <v>0</v>
      </c>
      <c r="AQ88" s="206">
        <v>0</v>
      </c>
      <c r="AR88" s="206">
        <v>0</v>
      </c>
      <c r="AS88" s="206">
        <v>0</v>
      </c>
      <c r="AT88" s="206">
        <v>0</v>
      </c>
      <c r="AU88" s="206">
        <v>0</v>
      </c>
      <c r="AV88" s="206">
        <v>0</v>
      </c>
      <c r="AW88" s="206">
        <v>0</v>
      </c>
      <c r="AX88" s="206">
        <v>0</v>
      </c>
      <c r="AY88" s="206">
        <v>0</v>
      </c>
      <c r="AZ88" s="206">
        <v>0</v>
      </c>
      <c r="BA88" s="206">
        <v>0</v>
      </c>
      <c r="BB88" s="208">
        <v>158.715</v>
      </c>
      <c r="BC88" s="206">
        <v>0</v>
      </c>
      <c r="BD88" s="206">
        <v>0</v>
      </c>
      <c r="BE88" s="208">
        <v>160.715</v>
      </c>
      <c r="BF88" s="206">
        <v>0</v>
      </c>
      <c r="BG88" s="206">
        <v>0</v>
      </c>
      <c r="BH88" s="208">
        <v>4.6130000000000004</v>
      </c>
      <c r="BI88" s="206">
        <v>0</v>
      </c>
      <c r="BJ88" s="206">
        <v>0</v>
      </c>
      <c r="BK88" s="208">
        <v>4.6130000000000004</v>
      </c>
      <c r="BL88" s="206">
        <v>0</v>
      </c>
      <c r="BM88" s="206">
        <v>0</v>
      </c>
      <c r="BN88" s="206">
        <v>0</v>
      </c>
      <c r="BO88" s="206">
        <v>0</v>
      </c>
      <c r="BP88" s="206">
        <v>0</v>
      </c>
      <c r="BQ88" s="206">
        <v>0</v>
      </c>
      <c r="BR88" s="206">
        <v>0</v>
      </c>
      <c r="BS88" s="206">
        <v>0</v>
      </c>
      <c r="BT88" s="206">
        <v>0</v>
      </c>
      <c r="BU88" s="206">
        <v>0</v>
      </c>
      <c r="BV88" s="206">
        <v>0</v>
      </c>
      <c r="BW88" s="206">
        <v>0</v>
      </c>
      <c r="BX88" s="206">
        <v>0</v>
      </c>
      <c r="BY88" s="206">
        <v>0</v>
      </c>
      <c r="BZ88" s="208">
        <v>581.04200000000037</v>
      </c>
      <c r="CA88" s="208">
        <v>6</v>
      </c>
      <c r="CB88" s="206">
        <v>0</v>
      </c>
      <c r="CC88" s="208">
        <v>808.38400000000058</v>
      </c>
      <c r="CD88" s="208">
        <v>12</v>
      </c>
      <c r="CE88" s="206">
        <v>0</v>
      </c>
      <c r="CF88" s="206">
        <v>0</v>
      </c>
      <c r="CG88" s="206">
        <v>0</v>
      </c>
      <c r="CH88" s="206">
        <v>0</v>
      </c>
      <c r="CI88" s="206">
        <v>0</v>
      </c>
      <c r="CJ88" s="206">
        <v>0</v>
      </c>
      <c r="CK88" s="206">
        <v>0</v>
      </c>
      <c r="CL88" s="206">
        <v>0</v>
      </c>
      <c r="CM88" s="206">
        <v>0</v>
      </c>
      <c r="CN88" s="206">
        <v>0</v>
      </c>
      <c r="CO88" s="206">
        <v>0</v>
      </c>
      <c r="CP88" s="206">
        <v>0</v>
      </c>
      <c r="CQ88" s="206">
        <v>0</v>
      </c>
      <c r="CR88" s="206">
        <v>0</v>
      </c>
      <c r="CS88" s="206">
        <v>0</v>
      </c>
      <c r="CT88" s="206">
        <v>0</v>
      </c>
      <c r="CU88" s="206">
        <v>0</v>
      </c>
      <c r="CV88" s="206">
        <v>0</v>
      </c>
      <c r="CW88" s="206">
        <v>0</v>
      </c>
      <c r="CX88" s="214">
        <v>776.93399999999986</v>
      </c>
      <c r="CY88" s="214">
        <v>1039.405</v>
      </c>
      <c r="CZ88" s="215">
        <f t="shared" si="123"/>
        <v>0</v>
      </c>
      <c r="DA88" s="215">
        <f t="shared" si="124"/>
        <v>0</v>
      </c>
      <c r="DB88" s="216">
        <f t="shared" si="143"/>
        <v>0</v>
      </c>
    </row>
    <row r="89" spans="1:106" ht="18.95" customHeight="1" x14ac:dyDescent="0.55000000000000004">
      <c r="A89" s="206" t="s">
        <v>191</v>
      </c>
      <c r="B89" s="207" t="s">
        <v>192</v>
      </c>
      <c r="C89" s="208">
        <v>370.75699999999989</v>
      </c>
      <c r="D89" s="209">
        <f t="shared" si="146"/>
        <v>5.8020000000000005</v>
      </c>
      <c r="E89" s="209">
        <f t="shared" si="140"/>
        <v>13.824000000000002</v>
      </c>
      <c r="F89" s="209">
        <f t="shared" si="114"/>
        <v>307.40599999999984</v>
      </c>
      <c r="G89" s="209">
        <f t="shared" si="115"/>
        <v>446.0689999999999</v>
      </c>
      <c r="H89" s="209">
        <f t="shared" si="131"/>
        <v>0</v>
      </c>
      <c r="I89" s="209">
        <f t="shared" si="132"/>
        <v>0</v>
      </c>
      <c r="J89" s="209">
        <f t="shared" si="137"/>
        <v>313.20799999999986</v>
      </c>
      <c r="K89" s="209">
        <f t="shared" si="137"/>
        <v>459.89299999999992</v>
      </c>
      <c r="L89" s="210">
        <f t="shared" si="138"/>
        <v>42.939000000000007</v>
      </c>
      <c r="M89" s="210">
        <f t="shared" si="139"/>
        <v>133.18599999999998</v>
      </c>
      <c r="N89" s="210">
        <f t="shared" si="144"/>
        <v>14.61</v>
      </c>
      <c r="O89" s="210">
        <f t="shared" si="145"/>
        <v>32.162999999999997</v>
      </c>
      <c r="P89" s="210">
        <f t="shared" si="141"/>
        <v>0</v>
      </c>
      <c r="Q89" s="210">
        <f t="shared" si="142"/>
        <v>0</v>
      </c>
      <c r="R89" s="210">
        <f>L89+N89+P89</f>
        <v>57.549000000000007</v>
      </c>
      <c r="S89" s="210">
        <f>M89+O89+Q89</f>
        <v>165.34899999999999</v>
      </c>
      <c r="T89" s="211">
        <f t="shared" si="151"/>
        <v>0</v>
      </c>
      <c r="U89" s="211">
        <f t="shared" si="152"/>
        <v>0</v>
      </c>
      <c r="V89" s="211">
        <f t="shared" si="147"/>
        <v>0</v>
      </c>
      <c r="W89" s="211">
        <f t="shared" si="148"/>
        <v>0</v>
      </c>
      <c r="X89" s="211">
        <f t="shared" si="133"/>
        <v>0</v>
      </c>
      <c r="Y89" s="211">
        <f t="shared" si="134"/>
        <v>0</v>
      </c>
      <c r="Z89" s="211">
        <f t="shared" si="116"/>
        <v>0</v>
      </c>
      <c r="AA89" s="211">
        <f t="shared" si="117"/>
        <v>0</v>
      </c>
      <c r="AB89" s="212">
        <f t="shared" si="149"/>
        <v>48.741000000000007</v>
      </c>
      <c r="AC89" s="212">
        <f t="shared" si="150"/>
        <v>147.01</v>
      </c>
      <c r="AD89" s="212">
        <f t="shared" si="64"/>
        <v>322.01599999999985</v>
      </c>
      <c r="AE89" s="212">
        <f t="shared" si="65"/>
        <v>478.23199999999991</v>
      </c>
      <c r="AF89" s="212">
        <f t="shared" si="118"/>
        <v>0</v>
      </c>
      <c r="AG89" s="212">
        <f t="shared" si="119"/>
        <v>0</v>
      </c>
      <c r="AH89" s="212">
        <f t="shared" si="120"/>
        <v>370.75699999999983</v>
      </c>
      <c r="AI89" s="212">
        <f t="shared" si="121"/>
        <v>625.24199999999996</v>
      </c>
      <c r="AJ89" s="217">
        <v>5.8020000000000005</v>
      </c>
      <c r="AK89" s="208">
        <v>42.939000000000007</v>
      </c>
      <c r="AL89" s="206">
        <v>0</v>
      </c>
      <c r="AM89" s="208">
        <v>13.824000000000002</v>
      </c>
      <c r="AN89" s="208">
        <v>133.18599999999998</v>
      </c>
      <c r="AO89" s="206">
        <v>0</v>
      </c>
      <c r="AP89" s="206">
        <v>0</v>
      </c>
      <c r="AQ89" s="206">
        <v>0</v>
      </c>
      <c r="AR89" s="206">
        <v>0</v>
      </c>
      <c r="AS89" s="206">
        <v>0</v>
      </c>
      <c r="AT89" s="206">
        <v>0</v>
      </c>
      <c r="AU89" s="206">
        <v>0</v>
      </c>
      <c r="AV89" s="206">
        <v>0</v>
      </c>
      <c r="AW89" s="206">
        <v>0</v>
      </c>
      <c r="AX89" s="206">
        <v>0</v>
      </c>
      <c r="AY89" s="206">
        <v>0</v>
      </c>
      <c r="AZ89" s="206">
        <v>0</v>
      </c>
      <c r="BA89" s="206">
        <v>0</v>
      </c>
      <c r="BB89" s="208">
        <v>0.93300000000000005</v>
      </c>
      <c r="BC89" s="206">
        <v>0</v>
      </c>
      <c r="BD89" s="206">
        <v>0</v>
      </c>
      <c r="BE89" s="208">
        <v>0.93300000000000005</v>
      </c>
      <c r="BF89" s="206">
        <v>0</v>
      </c>
      <c r="BG89" s="206">
        <v>0</v>
      </c>
      <c r="BH89" s="206">
        <v>0</v>
      </c>
      <c r="BI89" s="206">
        <v>0</v>
      </c>
      <c r="BJ89" s="206">
        <v>0</v>
      </c>
      <c r="BK89" s="206">
        <v>0</v>
      </c>
      <c r="BL89" s="206">
        <v>0</v>
      </c>
      <c r="BM89" s="206">
        <v>0</v>
      </c>
      <c r="BN89" s="206">
        <v>0</v>
      </c>
      <c r="BO89" s="206">
        <v>0</v>
      </c>
      <c r="BP89" s="206">
        <v>0</v>
      </c>
      <c r="BQ89" s="206">
        <v>0</v>
      </c>
      <c r="BR89" s="206">
        <v>0</v>
      </c>
      <c r="BS89" s="206">
        <v>0</v>
      </c>
      <c r="BT89" s="206">
        <v>0</v>
      </c>
      <c r="BU89" s="206">
        <v>0</v>
      </c>
      <c r="BV89" s="206">
        <v>0</v>
      </c>
      <c r="BW89" s="206">
        <v>0</v>
      </c>
      <c r="BX89" s="206">
        <v>0</v>
      </c>
      <c r="BY89" s="206">
        <v>0</v>
      </c>
      <c r="BZ89" s="208">
        <v>306.47299999999984</v>
      </c>
      <c r="CA89" s="208">
        <v>14.61</v>
      </c>
      <c r="CB89" s="206">
        <v>0</v>
      </c>
      <c r="CC89" s="208">
        <v>445.13599999999991</v>
      </c>
      <c r="CD89" s="208">
        <v>32.162999999999997</v>
      </c>
      <c r="CE89" s="206">
        <v>0</v>
      </c>
      <c r="CF89" s="206">
        <v>0</v>
      </c>
      <c r="CG89" s="206">
        <v>0</v>
      </c>
      <c r="CH89" s="206">
        <v>0</v>
      </c>
      <c r="CI89" s="206">
        <v>0</v>
      </c>
      <c r="CJ89" s="206">
        <v>0</v>
      </c>
      <c r="CK89" s="206">
        <v>0</v>
      </c>
      <c r="CL89" s="206">
        <v>0</v>
      </c>
      <c r="CM89" s="206">
        <v>0</v>
      </c>
      <c r="CN89" s="206">
        <v>0</v>
      </c>
      <c r="CO89" s="206">
        <v>0</v>
      </c>
      <c r="CP89" s="206">
        <v>0</v>
      </c>
      <c r="CQ89" s="206">
        <v>0</v>
      </c>
      <c r="CR89" s="206">
        <v>0</v>
      </c>
      <c r="CS89" s="206">
        <v>0</v>
      </c>
      <c r="CT89" s="206">
        <v>0</v>
      </c>
      <c r="CU89" s="206">
        <v>0</v>
      </c>
      <c r="CV89" s="206">
        <v>0</v>
      </c>
      <c r="CW89" s="206">
        <v>0</v>
      </c>
      <c r="CX89" s="214">
        <v>370.75699999999995</v>
      </c>
      <c r="CY89" s="214">
        <v>625.24199999999996</v>
      </c>
      <c r="CZ89" s="215">
        <f t="shared" si="123"/>
        <v>0</v>
      </c>
      <c r="DA89" s="215">
        <f t="shared" si="124"/>
        <v>0</v>
      </c>
      <c r="DB89" s="216">
        <f t="shared" si="143"/>
        <v>0</v>
      </c>
    </row>
    <row r="90" spans="1:106" ht="18.95" customHeight="1" x14ac:dyDescent="0.55000000000000004">
      <c r="A90" s="206" t="s">
        <v>193</v>
      </c>
      <c r="B90" s="207" t="s">
        <v>194</v>
      </c>
      <c r="C90" s="208">
        <v>590.31100000000004</v>
      </c>
      <c r="D90" s="209">
        <f t="shared" si="146"/>
        <v>25.945</v>
      </c>
      <c r="E90" s="209">
        <f t="shared" si="140"/>
        <v>43.721000000000004</v>
      </c>
      <c r="F90" s="209">
        <f t="shared" si="114"/>
        <v>564.36599999999987</v>
      </c>
      <c r="G90" s="209">
        <f t="shared" si="115"/>
        <v>866.13599999999985</v>
      </c>
      <c r="H90" s="209">
        <f>CL90</f>
        <v>0</v>
      </c>
      <c r="I90" s="209">
        <f>CO90</f>
        <v>0</v>
      </c>
      <c r="J90" s="209">
        <f t="shared" si="137"/>
        <v>590.31099999999992</v>
      </c>
      <c r="K90" s="209">
        <f t="shared" si="137"/>
        <v>909.85699999999986</v>
      </c>
      <c r="L90" s="210">
        <f t="shared" si="138"/>
        <v>0</v>
      </c>
      <c r="M90" s="210">
        <f t="shared" si="139"/>
        <v>0</v>
      </c>
      <c r="N90" s="210">
        <f t="shared" si="144"/>
        <v>0</v>
      </c>
      <c r="O90" s="210">
        <f t="shared" si="145"/>
        <v>0</v>
      </c>
      <c r="P90" s="210">
        <f t="shared" si="141"/>
        <v>0</v>
      </c>
      <c r="Q90" s="210">
        <f t="shared" si="142"/>
        <v>0</v>
      </c>
      <c r="R90" s="210">
        <f t="shared" ref="R90:S98" si="153">L90+N90+P90</f>
        <v>0</v>
      </c>
      <c r="S90" s="210">
        <f t="shared" si="153"/>
        <v>0</v>
      </c>
      <c r="T90" s="211">
        <f t="shared" si="151"/>
        <v>0</v>
      </c>
      <c r="U90" s="211">
        <f t="shared" si="152"/>
        <v>0</v>
      </c>
      <c r="V90" s="211">
        <f t="shared" si="147"/>
        <v>0</v>
      </c>
      <c r="W90" s="211">
        <f t="shared" si="148"/>
        <v>0</v>
      </c>
      <c r="X90" s="211">
        <f>CN90</f>
        <v>0</v>
      </c>
      <c r="Y90" s="211">
        <f>CQ90</f>
        <v>0</v>
      </c>
      <c r="Z90" s="211">
        <f t="shared" si="116"/>
        <v>0</v>
      </c>
      <c r="AA90" s="211">
        <f t="shared" si="117"/>
        <v>0</v>
      </c>
      <c r="AB90" s="212">
        <f t="shared" si="149"/>
        <v>25.945</v>
      </c>
      <c r="AC90" s="212">
        <f t="shared" si="150"/>
        <v>43.721000000000004</v>
      </c>
      <c r="AD90" s="212">
        <f t="shared" si="64"/>
        <v>564.36599999999987</v>
      </c>
      <c r="AE90" s="212">
        <f t="shared" si="65"/>
        <v>866.13599999999985</v>
      </c>
      <c r="AF90" s="212">
        <f t="shared" si="118"/>
        <v>0</v>
      </c>
      <c r="AG90" s="212">
        <f t="shared" si="119"/>
        <v>0</v>
      </c>
      <c r="AH90" s="212">
        <f t="shared" si="120"/>
        <v>590.31099999999992</v>
      </c>
      <c r="AI90" s="212">
        <f t="shared" si="121"/>
        <v>909.85699999999986</v>
      </c>
      <c r="AJ90" s="217">
        <v>25.945</v>
      </c>
      <c r="AK90" s="206">
        <v>0</v>
      </c>
      <c r="AL90" s="206">
        <v>0</v>
      </c>
      <c r="AM90" s="208">
        <v>43.721000000000004</v>
      </c>
      <c r="AN90" s="206">
        <v>0</v>
      </c>
      <c r="AO90" s="206">
        <v>0</v>
      </c>
      <c r="AP90" s="206">
        <v>0</v>
      </c>
      <c r="AQ90" s="206">
        <v>0</v>
      </c>
      <c r="AR90" s="206">
        <v>0</v>
      </c>
      <c r="AS90" s="206">
        <v>0</v>
      </c>
      <c r="AT90" s="206">
        <v>0</v>
      </c>
      <c r="AU90" s="206">
        <v>0</v>
      </c>
      <c r="AV90" s="206">
        <v>0</v>
      </c>
      <c r="AW90" s="206">
        <v>0</v>
      </c>
      <c r="AX90" s="206">
        <v>0</v>
      </c>
      <c r="AY90" s="206">
        <v>0</v>
      </c>
      <c r="AZ90" s="206">
        <v>0</v>
      </c>
      <c r="BA90" s="206">
        <v>0</v>
      </c>
      <c r="BB90" s="206">
        <v>0</v>
      </c>
      <c r="BC90" s="206">
        <v>0</v>
      </c>
      <c r="BD90" s="206">
        <v>0</v>
      </c>
      <c r="BE90" s="206">
        <v>0</v>
      </c>
      <c r="BF90" s="206">
        <v>0</v>
      </c>
      <c r="BG90" s="206">
        <v>0</v>
      </c>
      <c r="BH90" s="206">
        <v>0</v>
      </c>
      <c r="BI90" s="206">
        <v>0</v>
      </c>
      <c r="BJ90" s="206">
        <v>0</v>
      </c>
      <c r="BK90" s="206">
        <v>0</v>
      </c>
      <c r="BL90" s="206">
        <v>0</v>
      </c>
      <c r="BM90" s="206">
        <v>0</v>
      </c>
      <c r="BN90" s="206">
        <v>0</v>
      </c>
      <c r="BO90" s="206">
        <v>0</v>
      </c>
      <c r="BP90" s="206">
        <v>0</v>
      </c>
      <c r="BQ90" s="206">
        <v>0</v>
      </c>
      <c r="BR90" s="206">
        <v>0</v>
      </c>
      <c r="BS90" s="206">
        <v>0</v>
      </c>
      <c r="BT90" s="206">
        <v>0</v>
      </c>
      <c r="BU90" s="206">
        <v>0</v>
      </c>
      <c r="BV90" s="206">
        <v>0</v>
      </c>
      <c r="BW90" s="206">
        <v>0</v>
      </c>
      <c r="BX90" s="206">
        <v>0</v>
      </c>
      <c r="BY90" s="206">
        <v>0</v>
      </c>
      <c r="BZ90" s="208">
        <v>564.36599999999987</v>
      </c>
      <c r="CA90" s="206">
        <v>0</v>
      </c>
      <c r="CB90" s="206">
        <v>0</v>
      </c>
      <c r="CC90" s="208">
        <v>866.13599999999985</v>
      </c>
      <c r="CD90" s="206">
        <v>0</v>
      </c>
      <c r="CE90" s="206">
        <v>0</v>
      </c>
      <c r="CF90" s="206">
        <v>0</v>
      </c>
      <c r="CG90" s="206">
        <v>0</v>
      </c>
      <c r="CH90" s="206">
        <v>0</v>
      </c>
      <c r="CI90" s="206">
        <v>0</v>
      </c>
      <c r="CJ90" s="206">
        <v>0</v>
      </c>
      <c r="CK90" s="206">
        <v>0</v>
      </c>
      <c r="CL90" s="206">
        <v>0</v>
      </c>
      <c r="CM90" s="206">
        <v>0</v>
      </c>
      <c r="CN90" s="206">
        <v>0</v>
      </c>
      <c r="CO90" s="206">
        <v>0</v>
      </c>
      <c r="CP90" s="206">
        <v>0</v>
      </c>
      <c r="CQ90" s="206">
        <v>0</v>
      </c>
      <c r="CR90" s="206">
        <v>0</v>
      </c>
      <c r="CS90" s="206">
        <v>0</v>
      </c>
      <c r="CT90" s="206">
        <v>0</v>
      </c>
      <c r="CU90" s="206">
        <v>0</v>
      </c>
      <c r="CV90" s="206">
        <v>0</v>
      </c>
      <c r="CW90" s="206">
        <v>0</v>
      </c>
      <c r="CX90" s="214">
        <v>591.95599999999979</v>
      </c>
      <c r="CY90" s="214">
        <v>891.67899999999997</v>
      </c>
      <c r="CZ90" s="215">
        <f t="shared" si="123"/>
        <v>-1.6449999999998681</v>
      </c>
      <c r="DA90" s="215">
        <f t="shared" si="124"/>
        <v>18.177999999999884</v>
      </c>
      <c r="DB90" s="216">
        <f t="shared" si="143"/>
        <v>0</v>
      </c>
    </row>
    <row r="91" spans="1:106" ht="18.95" customHeight="1" x14ac:dyDescent="0.55000000000000004">
      <c r="A91" s="206" t="s">
        <v>195</v>
      </c>
      <c r="B91" s="207" t="s">
        <v>196</v>
      </c>
      <c r="C91" s="208">
        <v>424.27399999999989</v>
      </c>
      <c r="D91" s="209">
        <f t="shared" si="146"/>
        <v>28.940999999999999</v>
      </c>
      <c r="E91" s="209">
        <f>AM91</f>
        <v>84.84699999999998</v>
      </c>
      <c r="F91" s="209">
        <f t="shared" si="114"/>
        <v>394.15499999999986</v>
      </c>
      <c r="G91" s="209">
        <f t="shared" si="115"/>
        <v>543.26300000000003</v>
      </c>
      <c r="H91" s="209">
        <f t="shared" ref="H91:H99" si="154">CL91</f>
        <v>0</v>
      </c>
      <c r="I91" s="209">
        <f t="shared" ref="I91:I99" si="155">CO91</f>
        <v>0</v>
      </c>
      <c r="J91" s="209">
        <f t="shared" si="137"/>
        <v>423.09599999999983</v>
      </c>
      <c r="K91" s="209">
        <f t="shared" si="137"/>
        <v>628.11</v>
      </c>
      <c r="L91" s="210">
        <f t="shared" si="138"/>
        <v>0.56699999999999995</v>
      </c>
      <c r="M91" s="210">
        <f t="shared" si="139"/>
        <v>1.7010000000000001</v>
      </c>
      <c r="N91" s="210">
        <f t="shared" si="144"/>
        <v>0.61099999999999999</v>
      </c>
      <c r="O91" s="210">
        <f t="shared" si="145"/>
        <v>1.833</v>
      </c>
      <c r="P91" s="210">
        <f t="shared" si="141"/>
        <v>0</v>
      </c>
      <c r="Q91" s="210">
        <f t="shared" si="142"/>
        <v>0</v>
      </c>
      <c r="R91" s="210">
        <f t="shared" si="153"/>
        <v>1.1779999999999999</v>
      </c>
      <c r="S91" s="210">
        <f t="shared" si="153"/>
        <v>3.5339999999999998</v>
      </c>
      <c r="T91" s="211">
        <f t="shared" si="151"/>
        <v>0</v>
      </c>
      <c r="U91" s="211">
        <f t="shared" si="152"/>
        <v>0</v>
      </c>
      <c r="V91" s="211">
        <f t="shared" si="147"/>
        <v>0</v>
      </c>
      <c r="W91" s="211">
        <f t="shared" si="148"/>
        <v>0</v>
      </c>
      <c r="X91" s="211">
        <f t="shared" ref="X91:X105" si="156">CN91</f>
        <v>0</v>
      </c>
      <c r="Y91" s="211">
        <f t="shared" ref="Y91:Y105" si="157">CQ91</f>
        <v>0</v>
      </c>
      <c r="Z91" s="211">
        <f t="shared" si="116"/>
        <v>0</v>
      </c>
      <c r="AA91" s="211">
        <f t="shared" si="117"/>
        <v>0</v>
      </c>
      <c r="AB91" s="212">
        <f t="shared" si="149"/>
        <v>29.507999999999999</v>
      </c>
      <c r="AC91" s="212">
        <f t="shared" si="150"/>
        <v>86.547999999999973</v>
      </c>
      <c r="AD91" s="212">
        <f t="shared" si="64"/>
        <v>394.76599999999985</v>
      </c>
      <c r="AE91" s="212">
        <f t="shared" si="65"/>
        <v>545.096</v>
      </c>
      <c r="AF91" s="212">
        <f t="shared" si="118"/>
        <v>0</v>
      </c>
      <c r="AG91" s="212">
        <f t="shared" si="119"/>
        <v>0</v>
      </c>
      <c r="AH91" s="212">
        <f t="shared" si="120"/>
        <v>424.27399999999983</v>
      </c>
      <c r="AI91" s="212">
        <f t="shared" si="121"/>
        <v>631.64400000000001</v>
      </c>
      <c r="AJ91" s="217">
        <v>28.940999999999999</v>
      </c>
      <c r="AK91" s="208">
        <v>0.56699999999999995</v>
      </c>
      <c r="AL91" s="206">
        <v>0</v>
      </c>
      <c r="AM91" s="208">
        <v>84.84699999999998</v>
      </c>
      <c r="AN91" s="208">
        <v>1.7010000000000001</v>
      </c>
      <c r="AO91" s="206">
        <v>0</v>
      </c>
      <c r="AP91" s="206">
        <v>0</v>
      </c>
      <c r="AQ91" s="206">
        <v>0</v>
      </c>
      <c r="AR91" s="206">
        <v>0</v>
      </c>
      <c r="AS91" s="206">
        <v>0</v>
      </c>
      <c r="AT91" s="206">
        <v>0</v>
      </c>
      <c r="AU91" s="206">
        <v>0</v>
      </c>
      <c r="AV91" s="206">
        <v>0</v>
      </c>
      <c r="AW91" s="206">
        <v>0</v>
      </c>
      <c r="AX91" s="206">
        <v>0</v>
      </c>
      <c r="AY91" s="206">
        <v>0</v>
      </c>
      <c r="AZ91" s="206">
        <v>0</v>
      </c>
      <c r="BA91" s="206">
        <v>0</v>
      </c>
      <c r="BB91" s="208">
        <v>15.166</v>
      </c>
      <c r="BC91" s="206">
        <v>0</v>
      </c>
      <c r="BD91" s="206">
        <v>0</v>
      </c>
      <c r="BE91" s="208">
        <v>15.166</v>
      </c>
      <c r="BF91" s="206">
        <v>0</v>
      </c>
      <c r="BG91" s="206">
        <v>0</v>
      </c>
      <c r="BH91" s="206">
        <v>0</v>
      </c>
      <c r="BI91" s="206">
        <v>0</v>
      </c>
      <c r="BJ91" s="206">
        <v>0</v>
      </c>
      <c r="BK91" s="206">
        <v>0</v>
      </c>
      <c r="BL91" s="206">
        <v>0</v>
      </c>
      <c r="BM91" s="206">
        <v>0</v>
      </c>
      <c r="BN91" s="206">
        <v>0</v>
      </c>
      <c r="BO91" s="206">
        <v>0</v>
      </c>
      <c r="BP91" s="206">
        <v>0</v>
      </c>
      <c r="BQ91" s="206">
        <v>0</v>
      </c>
      <c r="BR91" s="206">
        <v>0</v>
      </c>
      <c r="BS91" s="206">
        <v>0</v>
      </c>
      <c r="BT91" s="206">
        <v>0</v>
      </c>
      <c r="BU91" s="206">
        <v>0</v>
      </c>
      <c r="BV91" s="206">
        <v>0</v>
      </c>
      <c r="BW91" s="206">
        <v>0</v>
      </c>
      <c r="BX91" s="206">
        <v>0</v>
      </c>
      <c r="BY91" s="206">
        <v>0</v>
      </c>
      <c r="BZ91" s="208">
        <v>378.98899999999986</v>
      </c>
      <c r="CA91" s="208">
        <v>0.61099999999999999</v>
      </c>
      <c r="CB91" s="206">
        <v>0</v>
      </c>
      <c r="CC91" s="208">
        <v>528.09699999999998</v>
      </c>
      <c r="CD91" s="208">
        <v>1.833</v>
      </c>
      <c r="CE91" s="206">
        <v>0</v>
      </c>
      <c r="CF91" s="206">
        <v>0</v>
      </c>
      <c r="CG91" s="206">
        <v>0</v>
      </c>
      <c r="CH91" s="206">
        <v>0</v>
      </c>
      <c r="CI91" s="206">
        <v>0</v>
      </c>
      <c r="CJ91" s="206">
        <v>0</v>
      </c>
      <c r="CK91" s="206">
        <v>0</v>
      </c>
      <c r="CL91" s="206">
        <v>0</v>
      </c>
      <c r="CM91" s="206">
        <v>0</v>
      </c>
      <c r="CN91" s="206">
        <v>0</v>
      </c>
      <c r="CO91" s="206">
        <v>0</v>
      </c>
      <c r="CP91" s="206">
        <v>0</v>
      </c>
      <c r="CQ91" s="206">
        <v>0</v>
      </c>
      <c r="CR91" s="206">
        <v>0</v>
      </c>
      <c r="CS91" s="206">
        <v>0</v>
      </c>
      <c r="CT91" s="206">
        <v>0</v>
      </c>
      <c r="CU91" s="206">
        <v>0</v>
      </c>
      <c r="CV91" s="206">
        <v>0</v>
      </c>
      <c r="CW91" s="206">
        <v>0</v>
      </c>
      <c r="CX91" s="214">
        <v>424.27399999999983</v>
      </c>
      <c r="CY91" s="214">
        <v>631.64399999999989</v>
      </c>
      <c r="CZ91" s="215">
        <f t="shared" si="123"/>
        <v>0</v>
      </c>
      <c r="DA91" s="215">
        <f t="shared" si="124"/>
        <v>0</v>
      </c>
      <c r="DB91" s="216">
        <f>C91-AH91</f>
        <v>0</v>
      </c>
    </row>
    <row r="92" spans="1:106" ht="18.95" customHeight="1" x14ac:dyDescent="0.55000000000000004">
      <c r="A92" s="206" t="s">
        <v>197</v>
      </c>
      <c r="B92" s="207" t="s">
        <v>198</v>
      </c>
      <c r="C92" s="208">
        <v>584.56900000000007</v>
      </c>
      <c r="D92" s="209">
        <f t="shared" si="146"/>
        <v>8.81</v>
      </c>
      <c r="E92" s="209">
        <f t="shared" ref="E92:E102" si="158">AM92</f>
        <v>9.4599999999999991</v>
      </c>
      <c r="F92" s="209">
        <f t="shared" si="114"/>
        <v>575.7589999999999</v>
      </c>
      <c r="G92" s="209">
        <f t="shared" si="115"/>
        <v>669.8929999999998</v>
      </c>
      <c r="H92" s="209">
        <f t="shared" si="154"/>
        <v>0</v>
      </c>
      <c r="I92" s="209">
        <f t="shared" si="155"/>
        <v>0</v>
      </c>
      <c r="J92" s="209">
        <f>D92+F92+H92</f>
        <v>584.56899999999985</v>
      </c>
      <c r="K92" s="209">
        <f>E92+G92+I92</f>
        <v>679.35299999999984</v>
      </c>
      <c r="L92" s="210">
        <f>AK92</f>
        <v>0</v>
      </c>
      <c r="M92" s="210">
        <f>AN92</f>
        <v>0</v>
      </c>
      <c r="N92" s="210">
        <f t="shared" si="144"/>
        <v>0</v>
      </c>
      <c r="O92" s="210">
        <f t="shared" si="145"/>
        <v>0</v>
      </c>
      <c r="P92" s="210">
        <f t="shared" si="141"/>
        <v>0</v>
      </c>
      <c r="Q92" s="210">
        <f t="shared" si="142"/>
        <v>0</v>
      </c>
      <c r="R92" s="210">
        <f t="shared" si="153"/>
        <v>0</v>
      </c>
      <c r="S92" s="210">
        <f t="shared" si="153"/>
        <v>0</v>
      </c>
      <c r="T92" s="211">
        <f t="shared" si="151"/>
        <v>0</v>
      </c>
      <c r="U92" s="211">
        <f t="shared" si="152"/>
        <v>0</v>
      </c>
      <c r="V92" s="211">
        <f t="shared" si="147"/>
        <v>0</v>
      </c>
      <c r="W92" s="211">
        <f t="shared" si="148"/>
        <v>0</v>
      </c>
      <c r="X92" s="211">
        <f t="shared" si="156"/>
        <v>0</v>
      </c>
      <c r="Y92" s="211">
        <f t="shared" si="157"/>
        <v>0</v>
      </c>
      <c r="Z92" s="211">
        <f t="shared" si="116"/>
        <v>0</v>
      </c>
      <c r="AA92" s="211">
        <f t="shared" si="117"/>
        <v>0</v>
      </c>
      <c r="AB92" s="212">
        <f t="shared" si="149"/>
        <v>8.81</v>
      </c>
      <c r="AC92" s="212">
        <f t="shared" si="150"/>
        <v>9.4599999999999991</v>
      </c>
      <c r="AD92" s="212">
        <f t="shared" si="64"/>
        <v>575.7589999999999</v>
      </c>
      <c r="AE92" s="212">
        <f t="shared" si="65"/>
        <v>669.8929999999998</v>
      </c>
      <c r="AF92" s="212">
        <f t="shared" si="118"/>
        <v>0</v>
      </c>
      <c r="AG92" s="212">
        <f t="shared" si="119"/>
        <v>0</v>
      </c>
      <c r="AH92" s="212">
        <f t="shared" si="120"/>
        <v>584.56899999999985</v>
      </c>
      <c r="AI92" s="212">
        <f t="shared" si="121"/>
        <v>679.35299999999984</v>
      </c>
      <c r="AJ92" s="217">
        <v>8.81</v>
      </c>
      <c r="AK92" s="206">
        <v>0</v>
      </c>
      <c r="AL92" s="206">
        <v>0</v>
      </c>
      <c r="AM92" s="208">
        <v>9.4599999999999991</v>
      </c>
      <c r="AN92" s="206">
        <v>0</v>
      </c>
      <c r="AO92" s="206">
        <v>0</v>
      </c>
      <c r="AP92" s="206">
        <v>0</v>
      </c>
      <c r="AQ92" s="206">
        <v>0</v>
      </c>
      <c r="AR92" s="206">
        <v>0</v>
      </c>
      <c r="AS92" s="206">
        <v>0</v>
      </c>
      <c r="AT92" s="206">
        <v>0</v>
      </c>
      <c r="AU92" s="206">
        <v>0</v>
      </c>
      <c r="AV92" s="206">
        <v>0</v>
      </c>
      <c r="AW92" s="206">
        <v>0</v>
      </c>
      <c r="AX92" s="206">
        <v>0</v>
      </c>
      <c r="AY92" s="206">
        <v>0</v>
      </c>
      <c r="AZ92" s="206">
        <v>0</v>
      </c>
      <c r="BA92" s="206">
        <v>0</v>
      </c>
      <c r="BB92" s="208">
        <v>59.213000000000001</v>
      </c>
      <c r="BC92" s="206">
        <v>0</v>
      </c>
      <c r="BD92" s="206">
        <v>0</v>
      </c>
      <c r="BE92" s="208">
        <v>59.812999999999995</v>
      </c>
      <c r="BF92" s="206">
        <v>0</v>
      </c>
      <c r="BG92" s="206">
        <v>0</v>
      </c>
      <c r="BH92" s="206">
        <v>0</v>
      </c>
      <c r="BI92" s="206">
        <v>0</v>
      </c>
      <c r="BJ92" s="206">
        <v>0</v>
      </c>
      <c r="BK92" s="206">
        <v>0</v>
      </c>
      <c r="BL92" s="206">
        <v>0</v>
      </c>
      <c r="BM92" s="206">
        <v>0</v>
      </c>
      <c r="BN92" s="206">
        <v>0</v>
      </c>
      <c r="BO92" s="206">
        <v>0</v>
      </c>
      <c r="BP92" s="206">
        <v>0</v>
      </c>
      <c r="BQ92" s="206">
        <v>0</v>
      </c>
      <c r="BR92" s="206">
        <v>0</v>
      </c>
      <c r="BS92" s="206">
        <v>0</v>
      </c>
      <c r="BT92" s="206">
        <v>0</v>
      </c>
      <c r="BU92" s="206">
        <v>0</v>
      </c>
      <c r="BV92" s="206">
        <v>0</v>
      </c>
      <c r="BW92" s="206">
        <v>0</v>
      </c>
      <c r="BX92" s="206">
        <v>0</v>
      </c>
      <c r="BY92" s="206">
        <v>0</v>
      </c>
      <c r="BZ92" s="208">
        <v>516.54599999999994</v>
      </c>
      <c r="CA92" s="206">
        <v>0</v>
      </c>
      <c r="CB92" s="206">
        <v>0</v>
      </c>
      <c r="CC92" s="208">
        <v>610.07999999999981</v>
      </c>
      <c r="CD92" s="206">
        <v>0</v>
      </c>
      <c r="CE92" s="206">
        <v>0</v>
      </c>
      <c r="CF92" s="206">
        <v>0</v>
      </c>
      <c r="CG92" s="206">
        <v>0</v>
      </c>
      <c r="CH92" s="206">
        <v>0</v>
      </c>
      <c r="CI92" s="206">
        <v>0</v>
      </c>
      <c r="CJ92" s="206">
        <v>0</v>
      </c>
      <c r="CK92" s="206">
        <v>0</v>
      </c>
      <c r="CL92" s="206">
        <v>0</v>
      </c>
      <c r="CM92" s="206">
        <v>0</v>
      </c>
      <c r="CN92" s="206">
        <v>0</v>
      </c>
      <c r="CO92" s="206">
        <v>0</v>
      </c>
      <c r="CP92" s="206">
        <v>0</v>
      </c>
      <c r="CQ92" s="206">
        <v>0</v>
      </c>
      <c r="CR92" s="206">
        <v>0</v>
      </c>
      <c r="CS92" s="206">
        <v>0</v>
      </c>
      <c r="CT92" s="206">
        <v>0</v>
      </c>
      <c r="CU92" s="206">
        <v>0</v>
      </c>
      <c r="CV92" s="206">
        <v>0</v>
      </c>
      <c r="CW92" s="206">
        <v>0</v>
      </c>
      <c r="CX92" s="214">
        <v>584.56899999999985</v>
      </c>
      <c r="CY92" s="214">
        <v>679.35299999999972</v>
      </c>
      <c r="CZ92" s="215">
        <f t="shared" si="123"/>
        <v>0</v>
      </c>
      <c r="DA92" s="215">
        <f t="shared" si="124"/>
        <v>0</v>
      </c>
      <c r="DB92" s="216">
        <f t="shared" si="143"/>
        <v>0</v>
      </c>
    </row>
    <row r="93" spans="1:106" ht="18.95" customHeight="1" x14ac:dyDescent="0.55000000000000004">
      <c r="A93" s="206" t="s">
        <v>199</v>
      </c>
      <c r="B93" s="207" t="s">
        <v>200</v>
      </c>
      <c r="C93" s="208">
        <v>595.29000000000008</v>
      </c>
      <c r="D93" s="209">
        <f t="shared" si="146"/>
        <v>7.5839999999999996</v>
      </c>
      <c r="E93" s="209">
        <f t="shared" si="158"/>
        <v>17.763999999999999</v>
      </c>
      <c r="F93" s="209">
        <f t="shared" si="114"/>
        <v>546.95799999999997</v>
      </c>
      <c r="G93" s="209">
        <f t="shared" si="115"/>
        <v>717.2829999999999</v>
      </c>
      <c r="H93" s="209">
        <f t="shared" si="154"/>
        <v>0</v>
      </c>
      <c r="I93" s="209">
        <f t="shared" si="155"/>
        <v>0</v>
      </c>
      <c r="J93" s="209">
        <f t="shared" ref="J93:K103" si="159">D93+F93+H93</f>
        <v>554.54199999999992</v>
      </c>
      <c r="K93" s="209">
        <f t="shared" si="159"/>
        <v>735.04699999999991</v>
      </c>
      <c r="L93" s="210">
        <f t="shared" ref="L93:L110" si="160">AK93</f>
        <v>0</v>
      </c>
      <c r="M93" s="210">
        <f t="shared" ref="M93:M110" si="161">AN93</f>
        <v>0</v>
      </c>
      <c r="N93" s="210">
        <f t="shared" si="144"/>
        <v>40.747999999999998</v>
      </c>
      <c r="O93" s="210">
        <f t="shared" si="145"/>
        <v>40.747999999999998</v>
      </c>
      <c r="P93" s="210">
        <f>CM93</f>
        <v>0</v>
      </c>
      <c r="Q93" s="210">
        <f>CP93</f>
        <v>0</v>
      </c>
      <c r="R93" s="210">
        <f t="shared" si="153"/>
        <v>40.747999999999998</v>
      </c>
      <c r="S93" s="210">
        <f t="shared" si="153"/>
        <v>40.747999999999998</v>
      </c>
      <c r="T93" s="211">
        <f t="shared" si="151"/>
        <v>0</v>
      </c>
      <c r="U93" s="211">
        <f t="shared" si="152"/>
        <v>0</v>
      </c>
      <c r="V93" s="211">
        <f t="shared" si="147"/>
        <v>0</v>
      </c>
      <c r="W93" s="211">
        <f t="shared" si="148"/>
        <v>0</v>
      </c>
      <c r="X93" s="211">
        <f t="shared" si="156"/>
        <v>0</v>
      </c>
      <c r="Y93" s="211">
        <f t="shared" si="157"/>
        <v>0</v>
      </c>
      <c r="Z93" s="211">
        <f t="shared" si="116"/>
        <v>0</v>
      </c>
      <c r="AA93" s="211">
        <f t="shared" si="117"/>
        <v>0</v>
      </c>
      <c r="AB93" s="212">
        <f t="shared" si="149"/>
        <v>7.5839999999999996</v>
      </c>
      <c r="AC93" s="212">
        <f t="shared" si="150"/>
        <v>17.763999999999999</v>
      </c>
      <c r="AD93" s="212">
        <f t="shared" si="64"/>
        <v>587.70600000000002</v>
      </c>
      <c r="AE93" s="212">
        <f t="shared" si="65"/>
        <v>758.03099999999995</v>
      </c>
      <c r="AF93" s="212">
        <f t="shared" si="118"/>
        <v>0</v>
      </c>
      <c r="AG93" s="212">
        <f t="shared" si="119"/>
        <v>0</v>
      </c>
      <c r="AH93" s="212">
        <f t="shared" si="120"/>
        <v>595.29</v>
      </c>
      <c r="AI93" s="212">
        <f t="shared" si="121"/>
        <v>775.79499999999996</v>
      </c>
      <c r="AJ93" s="217">
        <v>7.5839999999999996</v>
      </c>
      <c r="AK93" s="206">
        <v>0</v>
      </c>
      <c r="AL93" s="206">
        <v>0</v>
      </c>
      <c r="AM93" s="208">
        <v>17.763999999999999</v>
      </c>
      <c r="AN93" s="206">
        <v>0</v>
      </c>
      <c r="AO93" s="206">
        <v>0</v>
      </c>
      <c r="AP93" s="206">
        <v>0</v>
      </c>
      <c r="AQ93" s="206">
        <v>0</v>
      </c>
      <c r="AR93" s="206">
        <v>0</v>
      </c>
      <c r="AS93" s="206">
        <v>0</v>
      </c>
      <c r="AT93" s="206">
        <v>0</v>
      </c>
      <c r="AU93" s="206">
        <v>0</v>
      </c>
      <c r="AV93" s="206">
        <v>0</v>
      </c>
      <c r="AW93" s="206">
        <v>0</v>
      </c>
      <c r="AX93" s="206">
        <v>0</v>
      </c>
      <c r="AY93" s="206">
        <v>0</v>
      </c>
      <c r="AZ93" s="206">
        <v>0</v>
      </c>
      <c r="BA93" s="206">
        <v>0</v>
      </c>
      <c r="BB93" s="208">
        <v>65.396999999999991</v>
      </c>
      <c r="BC93" s="206">
        <v>0</v>
      </c>
      <c r="BD93" s="206">
        <v>0</v>
      </c>
      <c r="BE93" s="208">
        <v>66.396999999999991</v>
      </c>
      <c r="BF93" s="206">
        <v>0</v>
      </c>
      <c r="BG93" s="206">
        <v>0</v>
      </c>
      <c r="BH93" s="206">
        <v>0</v>
      </c>
      <c r="BI93" s="206">
        <v>0</v>
      </c>
      <c r="BJ93" s="206">
        <v>0</v>
      </c>
      <c r="BK93" s="206">
        <v>0</v>
      </c>
      <c r="BL93" s="206">
        <v>0</v>
      </c>
      <c r="BM93" s="206">
        <v>0</v>
      </c>
      <c r="BN93" s="208">
        <v>47.832999999999998</v>
      </c>
      <c r="BO93" s="206">
        <v>0</v>
      </c>
      <c r="BP93" s="206">
        <v>0</v>
      </c>
      <c r="BQ93" s="208">
        <v>47.832999999999998</v>
      </c>
      <c r="BR93" s="206">
        <v>0</v>
      </c>
      <c r="BS93" s="206">
        <v>0</v>
      </c>
      <c r="BT93" s="206">
        <v>0</v>
      </c>
      <c r="BU93" s="206">
        <v>0</v>
      </c>
      <c r="BV93" s="206">
        <v>0</v>
      </c>
      <c r="BW93" s="206">
        <v>0</v>
      </c>
      <c r="BX93" s="206">
        <v>0</v>
      </c>
      <c r="BY93" s="206">
        <v>0</v>
      </c>
      <c r="BZ93" s="208">
        <v>433.72799999999995</v>
      </c>
      <c r="CA93" s="208">
        <v>40.747999999999998</v>
      </c>
      <c r="CB93" s="206">
        <v>0</v>
      </c>
      <c r="CC93" s="208">
        <v>603.05299999999988</v>
      </c>
      <c r="CD93" s="208">
        <v>40.747999999999998</v>
      </c>
      <c r="CE93" s="206">
        <v>0</v>
      </c>
      <c r="CF93" s="206">
        <v>0</v>
      </c>
      <c r="CG93" s="206">
        <v>0</v>
      </c>
      <c r="CH93" s="206">
        <v>0</v>
      </c>
      <c r="CI93" s="206">
        <v>0</v>
      </c>
      <c r="CJ93" s="206">
        <v>0</v>
      </c>
      <c r="CK93" s="206">
        <v>0</v>
      </c>
      <c r="CL93" s="206">
        <v>0</v>
      </c>
      <c r="CM93" s="206">
        <v>0</v>
      </c>
      <c r="CN93" s="206">
        <v>0</v>
      </c>
      <c r="CO93" s="206">
        <v>0</v>
      </c>
      <c r="CP93" s="206">
        <v>0</v>
      </c>
      <c r="CQ93" s="206">
        <v>0</v>
      </c>
      <c r="CR93" s="206">
        <v>0</v>
      </c>
      <c r="CS93" s="206">
        <v>0</v>
      </c>
      <c r="CT93" s="206">
        <v>0</v>
      </c>
      <c r="CU93" s="206">
        <v>0</v>
      </c>
      <c r="CV93" s="206">
        <v>0</v>
      </c>
      <c r="CW93" s="206">
        <v>0</v>
      </c>
      <c r="CX93" s="214">
        <v>595.28999999999985</v>
      </c>
      <c r="CY93" s="214">
        <v>740.58099999999956</v>
      </c>
      <c r="CZ93" s="215">
        <f t="shared" si="123"/>
        <v>0</v>
      </c>
      <c r="DA93" s="215">
        <f t="shared" si="124"/>
        <v>35.214000000000397</v>
      </c>
      <c r="DB93" s="216">
        <f t="shared" si="143"/>
        <v>0</v>
      </c>
    </row>
    <row r="94" spans="1:106" ht="18.95" customHeight="1" x14ac:dyDescent="0.55000000000000004">
      <c r="A94" s="206" t="s">
        <v>201</v>
      </c>
      <c r="B94" s="207" t="s">
        <v>202</v>
      </c>
      <c r="C94" s="208">
        <v>460.09099999999989</v>
      </c>
      <c r="D94" s="209">
        <f t="shared" si="146"/>
        <v>6.2580000000000009</v>
      </c>
      <c r="E94" s="209">
        <f t="shared" si="158"/>
        <v>16.817</v>
      </c>
      <c r="F94" s="209">
        <f t="shared" si="114"/>
        <v>449.8329999999998</v>
      </c>
      <c r="G94" s="209">
        <f t="shared" si="115"/>
        <v>663.10699999999986</v>
      </c>
      <c r="H94" s="209">
        <f t="shared" si="154"/>
        <v>0</v>
      </c>
      <c r="I94" s="209">
        <f t="shared" si="155"/>
        <v>0</v>
      </c>
      <c r="J94" s="209">
        <f t="shared" si="159"/>
        <v>456.09099999999978</v>
      </c>
      <c r="K94" s="209">
        <f t="shared" si="159"/>
        <v>679.92399999999986</v>
      </c>
      <c r="L94" s="210">
        <f t="shared" si="160"/>
        <v>0.41199999999999998</v>
      </c>
      <c r="M94" s="210">
        <f t="shared" si="161"/>
        <v>0.82399999999999995</v>
      </c>
      <c r="N94" s="210">
        <f>AQ94+AW94+BC94+BI94+BO94+BU94+CA94+CG94</f>
        <v>3.5880000000000001</v>
      </c>
      <c r="O94" s="210">
        <f>AT94+AZ94+BF94+BL94+BR94+BX94+CD94+CJ94</f>
        <v>7.1760000000000002</v>
      </c>
      <c r="P94" s="210">
        <f t="shared" ref="P94:P104" si="162">CM94</f>
        <v>0</v>
      </c>
      <c r="Q94" s="210">
        <f t="shared" ref="Q94:Q104" si="163">CP94</f>
        <v>0</v>
      </c>
      <c r="R94" s="210">
        <f t="shared" si="153"/>
        <v>4</v>
      </c>
      <c r="S94" s="210">
        <f t="shared" si="153"/>
        <v>8</v>
      </c>
      <c r="T94" s="211">
        <f t="shared" si="151"/>
        <v>0</v>
      </c>
      <c r="U94" s="211">
        <f t="shared" si="152"/>
        <v>0</v>
      </c>
      <c r="V94" s="211">
        <f t="shared" si="147"/>
        <v>0</v>
      </c>
      <c r="W94" s="211">
        <f t="shared" si="148"/>
        <v>0</v>
      </c>
      <c r="X94" s="211">
        <f t="shared" si="156"/>
        <v>0</v>
      </c>
      <c r="Y94" s="211">
        <f t="shared" si="157"/>
        <v>0</v>
      </c>
      <c r="Z94" s="211">
        <f t="shared" si="116"/>
        <v>0</v>
      </c>
      <c r="AA94" s="211">
        <f t="shared" si="117"/>
        <v>0</v>
      </c>
      <c r="AB94" s="212">
        <f t="shared" si="149"/>
        <v>6.6700000000000008</v>
      </c>
      <c r="AC94" s="212">
        <f t="shared" si="150"/>
        <v>17.641000000000002</v>
      </c>
      <c r="AD94" s="212">
        <f t="shared" si="64"/>
        <v>453.42099999999982</v>
      </c>
      <c r="AE94" s="212">
        <f t="shared" si="65"/>
        <v>670.2829999999999</v>
      </c>
      <c r="AF94" s="212">
        <f t="shared" si="118"/>
        <v>0</v>
      </c>
      <c r="AG94" s="212">
        <f t="shared" si="119"/>
        <v>0</v>
      </c>
      <c r="AH94" s="212">
        <f t="shared" si="120"/>
        <v>460.09099999999984</v>
      </c>
      <c r="AI94" s="212">
        <f t="shared" si="121"/>
        <v>687.92399999999986</v>
      </c>
      <c r="AJ94" s="217">
        <v>6.2580000000000009</v>
      </c>
      <c r="AK94" s="208">
        <v>0.41199999999999998</v>
      </c>
      <c r="AL94" s="206">
        <v>0</v>
      </c>
      <c r="AM94" s="208">
        <v>16.817</v>
      </c>
      <c r="AN94" s="208">
        <v>0.82399999999999995</v>
      </c>
      <c r="AO94" s="206">
        <v>0</v>
      </c>
      <c r="AP94" s="206">
        <v>0</v>
      </c>
      <c r="AQ94" s="206">
        <v>0</v>
      </c>
      <c r="AR94" s="206">
        <v>0</v>
      </c>
      <c r="AS94" s="206">
        <v>0</v>
      </c>
      <c r="AT94" s="206">
        <v>0</v>
      </c>
      <c r="AU94" s="206">
        <v>0</v>
      </c>
      <c r="AV94" s="206">
        <v>0</v>
      </c>
      <c r="AW94" s="206">
        <v>0</v>
      </c>
      <c r="AX94" s="206">
        <v>0</v>
      </c>
      <c r="AY94" s="206">
        <v>0</v>
      </c>
      <c r="AZ94" s="206">
        <v>0</v>
      </c>
      <c r="BA94" s="206">
        <v>0</v>
      </c>
      <c r="BB94" s="206">
        <v>0</v>
      </c>
      <c r="BC94" s="206">
        <v>0</v>
      </c>
      <c r="BD94" s="206">
        <v>0</v>
      </c>
      <c r="BE94" s="206">
        <v>0</v>
      </c>
      <c r="BF94" s="206">
        <v>0</v>
      </c>
      <c r="BG94" s="206">
        <v>0</v>
      </c>
      <c r="BH94" s="206">
        <v>0</v>
      </c>
      <c r="BI94" s="206">
        <v>0</v>
      </c>
      <c r="BJ94" s="206">
        <v>0</v>
      </c>
      <c r="BK94" s="206">
        <v>0</v>
      </c>
      <c r="BL94" s="206">
        <v>0</v>
      </c>
      <c r="BM94" s="206">
        <v>0</v>
      </c>
      <c r="BN94" s="206">
        <v>0</v>
      </c>
      <c r="BO94" s="206">
        <v>0</v>
      </c>
      <c r="BP94" s="206">
        <v>0</v>
      </c>
      <c r="BQ94" s="206">
        <v>0</v>
      </c>
      <c r="BR94" s="206">
        <v>0</v>
      </c>
      <c r="BS94" s="206">
        <v>0</v>
      </c>
      <c r="BT94" s="206">
        <v>0</v>
      </c>
      <c r="BU94" s="206">
        <v>0</v>
      </c>
      <c r="BV94" s="206">
        <v>0</v>
      </c>
      <c r="BW94" s="206">
        <v>0</v>
      </c>
      <c r="BX94" s="206">
        <v>0</v>
      </c>
      <c r="BY94" s="206">
        <v>0</v>
      </c>
      <c r="BZ94" s="208">
        <v>449.8329999999998</v>
      </c>
      <c r="CA94" s="208">
        <v>3.5880000000000001</v>
      </c>
      <c r="CB94" s="206">
        <v>0</v>
      </c>
      <c r="CC94" s="208">
        <v>663.10699999999986</v>
      </c>
      <c r="CD94" s="208">
        <v>7.1760000000000002</v>
      </c>
      <c r="CE94" s="206">
        <v>0</v>
      </c>
      <c r="CF94" s="206">
        <v>0</v>
      </c>
      <c r="CG94" s="206">
        <v>0</v>
      </c>
      <c r="CH94" s="206">
        <v>0</v>
      </c>
      <c r="CI94" s="206">
        <v>0</v>
      </c>
      <c r="CJ94" s="206">
        <v>0</v>
      </c>
      <c r="CK94" s="206">
        <v>0</v>
      </c>
      <c r="CL94" s="206">
        <v>0</v>
      </c>
      <c r="CM94" s="206">
        <v>0</v>
      </c>
      <c r="CN94" s="206">
        <v>0</v>
      </c>
      <c r="CO94" s="206">
        <v>0</v>
      </c>
      <c r="CP94" s="206">
        <v>0</v>
      </c>
      <c r="CQ94" s="206">
        <v>0</v>
      </c>
      <c r="CR94" s="206">
        <v>0</v>
      </c>
      <c r="CS94" s="206">
        <v>0</v>
      </c>
      <c r="CT94" s="206">
        <v>0</v>
      </c>
      <c r="CU94" s="206">
        <v>0</v>
      </c>
      <c r="CV94" s="206">
        <v>0</v>
      </c>
      <c r="CW94" s="206">
        <v>0</v>
      </c>
      <c r="CX94" s="214">
        <v>460.09099999999989</v>
      </c>
      <c r="CY94" s="214">
        <v>678.10999999999979</v>
      </c>
      <c r="CZ94" s="215">
        <f t="shared" si="123"/>
        <v>0</v>
      </c>
      <c r="DA94" s="215">
        <f t="shared" si="124"/>
        <v>9.8140000000000782</v>
      </c>
      <c r="DB94" s="216">
        <f>C94-AH94</f>
        <v>0</v>
      </c>
    </row>
    <row r="95" spans="1:106" ht="18.95" customHeight="1" x14ac:dyDescent="0.55000000000000004">
      <c r="A95" s="206" t="s">
        <v>203</v>
      </c>
      <c r="B95" s="207" t="s">
        <v>204</v>
      </c>
      <c r="C95" s="208">
        <v>434.11399999999981</v>
      </c>
      <c r="D95" s="209">
        <f t="shared" si="146"/>
        <v>0.56999999999999995</v>
      </c>
      <c r="E95" s="209">
        <f t="shared" si="158"/>
        <v>1.1399999999999999</v>
      </c>
      <c r="F95" s="209">
        <f t="shared" si="114"/>
        <v>420.77799999999979</v>
      </c>
      <c r="G95" s="209">
        <f t="shared" si="115"/>
        <v>596.92100000000028</v>
      </c>
      <c r="H95" s="209">
        <f t="shared" si="154"/>
        <v>0</v>
      </c>
      <c r="I95" s="209">
        <f t="shared" si="155"/>
        <v>0</v>
      </c>
      <c r="J95" s="209">
        <f t="shared" si="159"/>
        <v>421.34799999999979</v>
      </c>
      <c r="K95" s="209">
        <f t="shared" si="159"/>
        <v>598.06100000000026</v>
      </c>
      <c r="L95" s="210">
        <f t="shared" si="160"/>
        <v>0</v>
      </c>
      <c r="M95" s="210">
        <f t="shared" si="161"/>
        <v>0</v>
      </c>
      <c r="N95" s="210">
        <f t="shared" ref="N95:N100" si="164">AQ95+AW95+BC95+BI95+BO95+BU95+CA95+CG95</f>
        <v>12.766</v>
      </c>
      <c r="O95" s="210">
        <f t="shared" ref="O95:O100" si="165">AT95+AZ95+BF95+BL95+BR95+BX95+CD95+CJ95</f>
        <v>17.439</v>
      </c>
      <c r="P95" s="210">
        <f t="shared" si="162"/>
        <v>0</v>
      </c>
      <c r="Q95" s="210">
        <f t="shared" si="163"/>
        <v>0</v>
      </c>
      <c r="R95" s="210">
        <f t="shared" si="153"/>
        <v>12.766</v>
      </c>
      <c r="S95" s="210">
        <f t="shared" si="153"/>
        <v>17.439</v>
      </c>
      <c r="T95" s="211">
        <f t="shared" si="151"/>
        <v>0</v>
      </c>
      <c r="U95" s="211">
        <f t="shared" si="152"/>
        <v>0</v>
      </c>
      <c r="V95" s="211">
        <f t="shared" si="147"/>
        <v>0</v>
      </c>
      <c r="W95" s="211">
        <f t="shared" si="148"/>
        <v>0</v>
      </c>
      <c r="X95" s="211">
        <f t="shared" si="156"/>
        <v>0</v>
      </c>
      <c r="Y95" s="211">
        <f t="shared" si="157"/>
        <v>0</v>
      </c>
      <c r="Z95" s="211">
        <f t="shared" si="116"/>
        <v>0</v>
      </c>
      <c r="AA95" s="211">
        <f t="shared" si="117"/>
        <v>0</v>
      </c>
      <c r="AB95" s="212">
        <f t="shared" si="149"/>
        <v>0.56999999999999995</v>
      </c>
      <c r="AC95" s="212">
        <f t="shared" si="150"/>
        <v>1.1399999999999999</v>
      </c>
      <c r="AD95" s="212">
        <f t="shared" si="64"/>
        <v>433.54399999999981</v>
      </c>
      <c r="AE95" s="212">
        <f t="shared" si="65"/>
        <v>614.36000000000024</v>
      </c>
      <c r="AF95" s="212">
        <f t="shared" si="118"/>
        <v>0</v>
      </c>
      <c r="AG95" s="212">
        <f t="shared" si="119"/>
        <v>0</v>
      </c>
      <c r="AH95" s="212">
        <f t="shared" si="120"/>
        <v>434.11399999999981</v>
      </c>
      <c r="AI95" s="212">
        <f t="shared" si="121"/>
        <v>615.50000000000023</v>
      </c>
      <c r="AJ95" s="217">
        <v>0.56999999999999995</v>
      </c>
      <c r="AK95" s="206">
        <v>0</v>
      </c>
      <c r="AL95" s="206">
        <v>0</v>
      </c>
      <c r="AM95" s="208">
        <v>1.1399999999999999</v>
      </c>
      <c r="AN95" s="206">
        <v>0</v>
      </c>
      <c r="AO95" s="206">
        <v>0</v>
      </c>
      <c r="AP95" s="206">
        <v>0</v>
      </c>
      <c r="AQ95" s="206">
        <v>0</v>
      </c>
      <c r="AR95" s="206">
        <v>0</v>
      </c>
      <c r="AS95" s="206">
        <v>0</v>
      </c>
      <c r="AT95" s="206">
        <v>0</v>
      </c>
      <c r="AU95" s="206">
        <v>0</v>
      </c>
      <c r="AV95" s="206">
        <v>0</v>
      </c>
      <c r="AW95" s="206">
        <v>0</v>
      </c>
      <c r="AX95" s="206">
        <v>0</v>
      </c>
      <c r="AY95" s="206">
        <v>0</v>
      </c>
      <c r="AZ95" s="206">
        <v>0</v>
      </c>
      <c r="BA95" s="206">
        <v>0</v>
      </c>
      <c r="BB95" s="206">
        <v>0</v>
      </c>
      <c r="BC95" s="206">
        <v>0</v>
      </c>
      <c r="BD95" s="206">
        <v>0</v>
      </c>
      <c r="BE95" s="206">
        <v>0</v>
      </c>
      <c r="BF95" s="206">
        <v>0</v>
      </c>
      <c r="BG95" s="206">
        <v>0</v>
      </c>
      <c r="BH95" s="206">
        <v>0</v>
      </c>
      <c r="BI95" s="206">
        <v>0</v>
      </c>
      <c r="BJ95" s="206">
        <v>0</v>
      </c>
      <c r="BK95" s="206">
        <v>0</v>
      </c>
      <c r="BL95" s="206">
        <v>0</v>
      </c>
      <c r="BM95" s="206">
        <v>0</v>
      </c>
      <c r="BN95" s="206">
        <v>0</v>
      </c>
      <c r="BO95" s="206">
        <v>0</v>
      </c>
      <c r="BP95" s="206">
        <v>0</v>
      </c>
      <c r="BQ95" s="206">
        <v>0</v>
      </c>
      <c r="BR95" s="206">
        <v>0</v>
      </c>
      <c r="BS95" s="206">
        <v>0</v>
      </c>
      <c r="BT95" s="206">
        <v>0</v>
      </c>
      <c r="BU95" s="206">
        <v>0</v>
      </c>
      <c r="BV95" s="206">
        <v>0</v>
      </c>
      <c r="BW95" s="206">
        <v>0</v>
      </c>
      <c r="BX95" s="206">
        <v>0</v>
      </c>
      <c r="BY95" s="206">
        <v>0</v>
      </c>
      <c r="BZ95" s="208">
        <v>420.77799999999979</v>
      </c>
      <c r="CA95" s="208">
        <v>12.766</v>
      </c>
      <c r="CB95" s="206">
        <v>0</v>
      </c>
      <c r="CC95" s="208">
        <v>596.92100000000028</v>
      </c>
      <c r="CD95" s="208">
        <v>17.439</v>
      </c>
      <c r="CE95" s="206">
        <v>0</v>
      </c>
      <c r="CF95" s="206">
        <v>0</v>
      </c>
      <c r="CG95" s="206">
        <v>0</v>
      </c>
      <c r="CH95" s="206">
        <v>0</v>
      </c>
      <c r="CI95" s="206">
        <v>0</v>
      </c>
      <c r="CJ95" s="206">
        <v>0</v>
      </c>
      <c r="CK95" s="206">
        <v>0</v>
      </c>
      <c r="CL95" s="206">
        <v>0</v>
      </c>
      <c r="CM95" s="206">
        <v>0</v>
      </c>
      <c r="CN95" s="206">
        <v>0</v>
      </c>
      <c r="CO95" s="206">
        <v>0</v>
      </c>
      <c r="CP95" s="206">
        <v>0</v>
      </c>
      <c r="CQ95" s="206">
        <v>0</v>
      </c>
      <c r="CR95" s="206">
        <v>0</v>
      </c>
      <c r="CS95" s="206">
        <v>0</v>
      </c>
      <c r="CT95" s="206">
        <v>0</v>
      </c>
      <c r="CU95" s="206">
        <v>0</v>
      </c>
      <c r="CV95" s="206">
        <v>0</v>
      </c>
      <c r="CW95" s="206">
        <v>0</v>
      </c>
      <c r="CX95" s="214">
        <v>434.11400000000015</v>
      </c>
      <c r="CY95" s="214">
        <v>615.5</v>
      </c>
      <c r="CZ95" s="215">
        <f t="shared" si="123"/>
        <v>0</v>
      </c>
      <c r="DA95" s="215">
        <f t="shared" si="124"/>
        <v>0</v>
      </c>
      <c r="DB95" s="216">
        <f t="shared" ref="DB95:DB110" si="166">C95-AH95</f>
        <v>0</v>
      </c>
    </row>
    <row r="96" spans="1:106" ht="18.95" customHeight="1" x14ac:dyDescent="0.55000000000000004">
      <c r="A96" s="206" t="s">
        <v>205</v>
      </c>
      <c r="B96" s="207" t="s">
        <v>206</v>
      </c>
      <c r="C96" s="208">
        <v>414.66900000000004</v>
      </c>
      <c r="D96" s="209">
        <f t="shared" si="146"/>
        <v>13.577000000000002</v>
      </c>
      <c r="E96" s="209">
        <f t="shared" si="158"/>
        <v>28.535000000000004</v>
      </c>
      <c r="F96" s="209">
        <f t="shared" si="114"/>
        <v>356.09199999999993</v>
      </c>
      <c r="G96" s="209">
        <f t="shared" si="115"/>
        <v>450.58399999999983</v>
      </c>
      <c r="H96" s="209">
        <f t="shared" si="154"/>
        <v>0</v>
      </c>
      <c r="I96" s="209">
        <f t="shared" si="155"/>
        <v>0</v>
      </c>
      <c r="J96" s="209">
        <f t="shared" si="159"/>
        <v>369.66899999999993</v>
      </c>
      <c r="K96" s="209">
        <f t="shared" si="159"/>
        <v>479.11899999999986</v>
      </c>
      <c r="L96" s="210">
        <f t="shared" si="160"/>
        <v>6.8829999999999991</v>
      </c>
      <c r="M96" s="210">
        <f t="shared" si="161"/>
        <v>13.416999999999998</v>
      </c>
      <c r="N96" s="210">
        <f t="shared" si="164"/>
        <v>38.116999999999997</v>
      </c>
      <c r="O96" s="210">
        <f t="shared" si="165"/>
        <v>44.117999999999995</v>
      </c>
      <c r="P96" s="210">
        <f t="shared" si="162"/>
        <v>0</v>
      </c>
      <c r="Q96" s="210">
        <f t="shared" si="163"/>
        <v>0</v>
      </c>
      <c r="R96" s="210">
        <f t="shared" si="153"/>
        <v>45</v>
      </c>
      <c r="S96" s="210">
        <f t="shared" si="153"/>
        <v>57.534999999999997</v>
      </c>
      <c r="T96" s="211">
        <f t="shared" si="151"/>
        <v>0</v>
      </c>
      <c r="U96" s="211">
        <f t="shared" si="152"/>
        <v>0</v>
      </c>
      <c r="V96" s="211">
        <f t="shared" si="147"/>
        <v>0</v>
      </c>
      <c r="W96" s="211">
        <f t="shared" si="148"/>
        <v>0</v>
      </c>
      <c r="X96" s="211">
        <f t="shared" si="156"/>
        <v>0</v>
      </c>
      <c r="Y96" s="211">
        <f t="shared" si="157"/>
        <v>0</v>
      </c>
      <c r="Z96" s="211">
        <f t="shared" si="116"/>
        <v>0</v>
      </c>
      <c r="AA96" s="211">
        <f t="shared" si="117"/>
        <v>0</v>
      </c>
      <c r="AB96" s="212">
        <f t="shared" si="149"/>
        <v>20.46</v>
      </c>
      <c r="AC96" s="212">
        <f t="shared" si="150"/>
        <v>41.951999999999998</v>
      </c>
      <c r="AD96" s="212">
        <f t="shared" si="64"/>
        <v>394.20899999999995</v>
      </c>
      <c r="AE96" s="212">
        <f t="shared" si="65"/>
        <v>494.70199999999983</v>
      </c>
      <c r="AF96" s="212">
        <f t="shared" si="118"/>
        <v>0</v>
      </c>
      <c r="AG96" s="212">
        <f t="shared" si="119"/>
        <v>0</v>
      </c>
      <c r="AH96" s="212">
        <f t="shared" si="120"/>
        <v>414.66899999999993</v>
      </c>
      <c r="AI96" s="212">
        <f t="shared" si="121"/>
        <v>536.65399999999977</v>
      </c>
      <c r="AJ96" s="217">
        <v>13.577000000000002</v>
      </c>
      <c r="AK96" s="208">
        <v>6.8829999999999991</v>
      </c>
      <c r="AL96" s="206">
        <v>0</v>
      </c>
      <c r="AM96" s="208">
        <v>28.535000000000004</v>
      </c>
      <c r="AN96" s="208">
        <v>13.416999999999998</v>
      </c>
      <c r="AO96" s="206">
        <v>0</v>
      </c>
      <c r="AP96" s="206">
        <v>0</v>
      </c>
      <c r="AQ96" s="206">
        <v>0</v>
      </c>
      <c r="AR96" s="206">
        <v>0</v>
      </c>
      <c r="AS96" s="206">
        <v>0</v>
      </c>
      <c r="AT96" s="206">
        <v>0</v>
      </c>
      <c r="AU96" s="206">
        <v>0</v>
      </c>
      <c r="AV96" s="206">
        <v>0</v>
      </c>
      <c r="AW96" s="206">
        <v>0</v>
      </c>
      <c r="AX96" s="206">
        <v>0</v>
      </c>
      <c r="AY96" s="206">
        <v>0</v>
      </c>
      <c r="AZ96" s="206">
        <v>0</v>
      </c>
      <c r="BA96" s="206">
        <v>0</v>
      </c>
      <c r="BB96" s="206">
        <v>0</v>
      </c>
      <c r="BC96" s="206">
        <v>0</v>
      </c>
      <c r="BD96" s="206">
        <v>0</v>
      </c>
      <c r="BE96" s="206">
        <v>0</v>
      </c>
      <c r="BF96" s="206">
        <v>0</v>
      </c>
      <c r="BG96" s="206">
        <v>0</v>
      </c>
      <c r="BH96" s="206">
        <v>0</v>
      </c>
      <c r="BI96" s="206">
        <v>0</v>
      </c>
      <c r="BJ96" s="206">
        <v>0</v>
      </c>
      <c r="BK96" s="206">
        <v>0</v>
      </c>
      <c r="BL96" s="206">
        <v>0</v>
      </c>
      <c r="BM96" s="206">
        <v>0</v>
      </c>
      <c r="BN96" s="206">
        <v>0</v>
      </c>
      <c r="BO96" s="206">
        <v>0</v>
      </c>
      <c r="BP96" s="206">
        <v>0</v>
      </c>
      <c r="BQ96" s="206">
        <v>0</v>
      </c>
      <c r="BR96" s="206">
        <v>0</v>
      </c>
      <c r="BS96" s="206">
        <v>0</v>
      </c>
      <c r="BT96" s="206">
        <v>0</v>
      </c>
      <c r="BU96" s="206">
        <v>0</v>
      </c>
      <c r="BV96" s="206">
        <v>0</v>
      </c>
      <c r="BW96" s="206">
        <v>0</v>
      </c>
      <c r="BX96" s="206">
        <v>0</v>
      </c>
      <c r="BY96" s="206">
        <v>0</v>
      </c>
      <c r="BZ96" s="208">
        <v>356.09199999999993</v>
      </c>
      <c r="CA96" s="208">
        <v>38.116999999999997</v>
      </c>
      <c r="CB96" s="206">
        <v>0</v>
      </c>
      <c r="CC96" s="208">
        <v>450.58399999999983</v>
      </c>
      <c r="CD96" s="208">
        <v>44.117999999999995</v>
      </c>
      <c r="CE96" s="206">
        <v>0</v>
      </c>
      <c r="CF96" s="206">
        <v>0</v>
      </c>
      <c r="CG96" s="206">
        <v>0</v>
      </c>
      <c r="CH96" s="206">
        <v>0</v>
      </c>
      <c r="CI96" s="206">
        <v>0</v>
      </c>
      <c r="CJ96" s="206">
        <v>0</v>
      </c>
      <c r="CK96" s="206">
        <v>0</v>
      </c>
      <c r="CL96" s="206">
        <v>0</v>
      </c>
      <c r="CM96" s="206">
        <v>0</v>
      </c>
      <c r="CN96" s="206">
        <v>0</v>
      </c>
      <c r="CO96" s="206">
        <v>0</v>
      </c>
      <c r="CP96" s="206">
        <v>0</v>
      </c>
      <c r="CQ96" s="206">
        <v>0</v>
      </c>
      <c r="CR96" s="206">
        <v>0</v>
      </c>
      <c r="CS96" s="206">
        <v>0</v>
      </c>
      <c r="CT96" s="206">
        <v>0</v>
      </c>
      <c r="CU96" s="206">
        <v>0</v>
      </c>
      <c r="CV96" s="206">
        <v>0</v>
      </c>
      <c r="CW96" s="206">
        <v>0</v>
      </c>
      <c r="CX96" s="214">
        <v>414.66899999999998</v>
      </c>
      <c r="CY96" s="214">
        <v>530.2180000000003</v>
      </c>
      <c r="CZ96" s="215">
        <f t="shared" si="123"/>
        <v>0</v>
      </c>
      <c r="DA96" s="215">
        <f t="shared" si="124"/>
        <v>6.435999999999467</v>
      </c>
      <c r="DB96" s="216">
        <f t="shared" si="166"/>
        <v>0</v>
      </c>
    </row>
    <row r="97" spans="1:106" ht="18.95" customHeight="1" x14ac:dyDescent="0.55000000000000004">
      <c r="A97" s="206" t="s">
        <v>207</v>
      </c>
      <c r="B97" s="207" t="s">
        <v>208</v>
      </c>
      <c r="C97" s="208">
        <v>459.08499999999992</v>
      </c>
      <c r="D97" s="209">
        <f t="shared" si="146"/>
        <v>15.108000000000001</v>
      </c>
      <c r="E97" s="209">
        <f t="shared" si="158"/>
        <v>39.401999999999994</v>
      </c>
      <c r="F97" s="209">
        <f t="shared" si="114"/>
        <v>440.18799999999999</v>
      </c>
      <c r="G97" s="209">
        <f t="shared" si="115"/>
        <v>679.24800000000005</v>
      </c>
      <c r="H97" s="209">
        <f t="shared" si="154"/>
        <v>0</v>
      </c>
      <c r="I97" s="209">
        <f t="shared" si="155"/>
        <v>0</v>
      </c>
      <c r="J97" s="209">
        <f t="shared" si="159"/>
        <v>455.29599999999999</v>
      </c>
      <c r="K97" s="209">
        <f t="shared" si="159"/>
        <v>718.65000000000009</v>
      </c>
      <c r="L97" s="210">
        <f t="shared" si="160"/>
        <v>0</v>
      </c>
      <c r="M97" s="210">
        <f t="shared" si="161"/>
        <v>0</v>
      </c>
      <c r="N97" s="210">
        <f t="shared" si="164"/>
        <v>3.7890000000000001</v>
      </c>
      <c r="O97" s="210">
        <f t="shared" si="165"/>
        <v>8.9980000000000011</v>
      </c>
      <c r="P97" s="210">
        <f t="shared" si="162"/>
        <v>0</v>
      </c>
      <c r="Q97" s="210">
        <f t="shared" si="163"/>
        <v>0</v>
      </c>
      <c r="R97" s="210">
        <f t="shared" si="153"/>
        <v>3.7890000000000001</v>
      </c>
      <c r="S97" s="210">
        <f t="shared" si="153"/>
        <v>8.9980000000000011</v>
      </c>
      <c r="T97" s="211">
        <f t="shared" si="151"/>
        <v>0</v>
      </c>
      <c r="U97" s="211">
        <f t="shared" si="152"/>
        <v>0</v>
      </c>
      <c r="V97" s="211">
        <f t="shared" si="147"/>
        <v>0</v>
      </c>
      <c r="W97" s="211">
        <f t="shared" si="148"/>
        <v>0</v>
      </c>
      <c r="X97" s="211">
        <f t="shared" si="156"/>
        <v>0</v>
      </c>
      <c r="Y97" s="211">
        <f t="shared" si="157"/>
        <v>0</v>
      </c>
      <c r="Z97" s="211">
        <f t="shared" si="116"/>
        <v>0</v>
      </c>
      <c r="AA97" s="211">
        <f t="shared" si="117"/>
        <v>0</v>
      </c>
      <c r="AB97" s="212">
        <f>D97+L97+T97</f>
        <v>15.108000000000001</v>
      </c>
      <c r="AC97" s="212">
        <f>E97+M97+U97</f>
        <v>39.401999999999994</v>
      </c>
      <c r="AD97" s="212">
        <f t="shared" si="64"/>
        <v>443.97699999999998</v>
      </c>
      <c r="AE97" s="212">
        <f t="shared" si="65"/>
        <v>688.24600000000009</v>
      </c>
      <c r="AF97" s="212">
        <f t="shared" si="118"/>
        <v>0</v>
      </c>
      <c r="AG97" s="212">
        <f t="shared" si="119"/>
        <v>0</v>
      </c>
      <c r="AH97" s="212">
        <f t="shared" si="120"/>
        <v>459.08499999999998</v>
      </c>
      <c r="AI97" s="212">
        <f t="shared" si="121"/>
        <v>727.64800000000014</v>
      </c>
      <c r="AJ97" s="217">
        <v>15.108000000000001</v>
      </c>
      <c r="AK97" s="206">
        <v>0</v>
      </c>
      <c r="AL97" s="206">
        <v>0</v>
      </c>
      <c r="AM97" s="208">
        <v>39.401999999999994</v>
      </c>
      <c r="AN97" s="206">
        <v>0</v>
      </c>
      <c r="AO97" s="206">
        <v>0</v>
      </c>
      <c r="AP97" s="206">
        <v>0</v>
      </c>
      <c r="AQ97" s="206">
        <v>0</v>
      </c>
      <c r="AR97" s="206">
        <v>0</v>
      </c>
      <c r="AS97" s="206">
        <v>0</v>
      </c>
      <c r="AT97" s="206">
        <v>0</v>
      </c>
      <c r="AU97" s="206">
        <v>0</v>
      </c>
      <c r="AV97" s="206">
        <v>0</v>
      </c>
      <c r="AW97" s="206">
        <v>0</v>
      </c>
      <c r="AX97" s="206">
        <v>0</v>
      </c>
      <c r="AY97" s="206">
        <v>0</v>
      </c>
      <c r="AZ97" s="206">
        <v>0</v>
      </c>
      <c r="BA97" s="206">
        <v>0</v>
      </c>
      <c r="BB97" s="206">
        <v>0</v>
      </c>
      <c r="BC97" s="206">
        <v>0</v>
      </c>
      <c r="BD97" s="206">
        <v>0</v>
      </c>
      <c r="BE97" s="206">
        <v>0</v>
      </c>
      <c r="BF97" s="206">
        <v>0</v>
      </c>
      <c r="BG97" s="206">
        <v>0</v>
      </c>
      <c r="BH97" s="206">
        <v>0</v>
      </c>
      <c r="BI97" s="206">
        <v>0</v>
      </c>
      <c r="BJ97" s="206">
        <v>0</v>
      </c>
      <c r="BK97" s="206">
        <v>0</v>
      </c>
      <c r="BL97" s="206">
        <v>0</v>
      </c>
      <c r="BM97" s="206">
        <v>0</v>
      </c>
      <c r="BN97" s="206">
        <v>0</v>
      </c>
      <c r="BO97" s="206">
        <v>0</v>
      </c>
      <c r="BP97" s="206">
        <v>0</v>
      </c>
      <c r="BQ97" s="206">
        <v>0</v>
      </c>
      <c r="BR97" s="206">
        <v>0</v>
      </c>
      <c r="BS97" s="206">
        <v>0</v>
      </c>
      <c r="BT97" s="206">
        <v>0</v>
      </c>
      <c r="BU97" s="206">
        <v>0</v>
      </c>
      <c r="BV97" s="206">
        <v>0</v>
      </c>
      <c r="BW97" s="206">
        <v>0</v>
      </c>
      <c r="BX97" s="206">
        <v>0</v>
      </c>
      <c r="BY97" s="206">
        <v>0</v>
      </c>
      <c r="BZ97" s="208">
        <v>440.18799999999999</v>
      </c>
      <c r="CA97" s="208">
        <v>3.7890000000000001</v>
      </c>
      <c r="CB97" s="206">
        <v>0</v>
      </c>
      <c r="CC97" s="208">
        <v>679.24800000000005</v>
      </c>
      <c r="CD97" s="208">
        <v>8.9980000000000011</v>
      </c>
      <c r="CE97" s="206">
        <v>0</v>
      </c>
      <c r="CF97" s="206">
        <v>0</v>
      </c>
      <c r="CG97" s="206">
        <v>0</v>
      </c>
      <c r="CH97" s="206">
        <v>0</v>
      </c>
      <c r="CI97" s="206">
        <v>0</v>
      </c>
      <c r="CJ97" s="206">
        <v>0</v>
      </c>
      <c r="CK97" s="206">
        <v>0</v>
      </c>
      <c r="CL97" s="206">
        <v>0</v>
      </c>
      <c r="CM97" s="206">
        <v>0</v>
      </c>
      <c r="CN97" s="206">
        <v>0</v>
      </c>
      <c r="CO97" s="206">
        <v>0</v>
      </c>
      <c r="CP97" s="206">
        <v>0</v>
      </c>
      <c r="CQ97" s="206">
        <v>0</v>
      </c>
      <c r="CR97" s="206">
        <v>0</v>
      </c>
      <c r="CS97" s="206">
        <v>0</v>
      </c>
      <c r="CT97" s="206">
        <v>0</v>
      </c>
      <c r="CU97" s="206">
        <v>0</v>
      </c>
      <c r="CV97" s="206">
        <v>0</v>
      </c>
      <c r="CW97" s="206">
        <v>0</v>
      </c>
      <c r="CX97" s="214">
        <v>459.08499999999987</v>
      </c>
      <c r="CY97" s="214">
        <v>722.38599999999985</v>
      </c>
      <c r="CZ97" s="215">
        <f t="shared" si="123"/>
        <v>0</v>
      </c>
      <c r="DA97" s="215">
        <f t="shared" si="124"/>
        <v>5.2620000000002847</v>
      </c>
      <c r="DB97" s="216">
        <f t="shared" si="166"/>
        <v>0</v>
      </c>
    </row>
    <row r="98" spans="1:106" ht="18.95" customHeight="1" x14ac:dyDescent="0.55000000000000004">
      <c r="A98" s="206" t="s">
        <v>209</v>
      </c>
      <c r="B98" s="207" t="s">
        <v>210</v>
      </c>
      <c r="C98" s="208">
        <v>501.99400000000037</v>
      </c>
      <c r="D98" s="209">
        <f t="shared" si="146"/>
        <v>1.976</v>
      </c>
      <c r="E98" s="209">
        <f t="shared" si="158"/>
        <v>6.5040000000000004</v>
      </c>
      <c r="F98" s="209">
        <f t="shared" si="114"/>
        <v>500.01800000000043</v>
      </c>
      <c r="G98" s="209">
        <f t="shared" si="115"/>
        <v>673.28500000000031</v>
      </c>
      <c r="H98" s="209">
        <f t="shared" si="154"/>
        <v>0</v>
      </c>
      <c r="I98" s="209">
        <f t="shared" si="155"/>
        <v>0</v>
      </c>
      <c r="J98" s="209">
        <f t="shared" si="159"/>
        <v>501.99400000000043</v>
      </c>
      <c r="K98" s="209">
        <f t="shared" si="159"/>
        <v>679.78900000000033</v>
      </c>
      <c r="L98" s="210">
        <f t="shared" si="160"/>
        <v>0</v>
      </c>
      <c r="M98" s="210">
        <f t="shared" si="161"/>
        <v>0</v>
      </c>
      <c r="N98" s="210">
        <f t="shared" si="164"/>
        <v>0</v>
      </c>
      <c r="O98" s="210">
        <f t="shared" si="165"/>
        <v>0</v>
      </c>
      <c r="P98" s="210">
        <f t="shared" si="162"/>
        <v>0</v>
      </c>
      <c r="Q98" s="210">
        <f t="shared" si="163"/>
        <v>0</v>
      </c>
      <c r="R98" s="210">
        <f t="shared" si="153"/>
        <v>0</v>
      </c>
      <c r="S98" s="210">
        <f t="shared" si="153"/>
        <v>0</v>
      </c>
      <c r="T98" s="211">
        <f t="shared" si="151"/>
        <v>0</v>
      </c>
      <c r="U98" s="211">
        <f t="shared" si="152"/>
        <v>0</v>
      </c>
      <c r="V98" s="211">
        <f t="shared" si="147"/>
        <v>0</v>
      </c>
      <c r="W98" s="211">
        <f t="shared" si="148"/>
        <v>0</v>
      </c>
      <c r="X98" s="211">
        <f t="shared" si="156"/>
        <v>0</v>
      </c>
      <c r="Y98" s="211">
        <f t="shared" si="157"/>
        <v>0</v>
      </c>
      <c r="Z98" s="211">
        <f t="shared" si="116"/>
        <v>0</v>
      </c>
      <c r="AA98" s="211">
        <f t="shared" si="117"/>
        <v>0</v>
      </c>
      <c r="AB98" s="212">
        <f t="shared" ref="AB98:AB108" si="167">D98+L98+T98</f>
        <v>1.976</v>
      </c>
      <c r="AC98" s="212">
        <f t="shared" ref="AC98:AC108" si="168">E98+M98+U98</f>
        <v>6.5040000000000004</v>
      </c>
      <c r="AD98" s="212">
        <f t="shared" si="64"/>
        <v>500.01800000000043</v>
      </c>
      <c r="AE98" s="212">
        <f t="shared" si="65"/>
        <v>673.28500000000031</v>
      </c>
      <c r="AF98" s="212">
        <f t="shared" si="118"/>
        <v>0</v>
      </c>
      <c r="AG98" s="212">
        <f t="shared" si="119"/>
        <v>0</v>
      </c>
      <c r="AH98" s="212">
        <f t="shared" si="120"/>
        <v>501.99400000000043</v>
      </c>
      <c r="AI98" s="212">
        <f t="shared" si="121"/>
        <v>679.78900000000033</v>
      </c>
      <c r="AJ98" s="217">
        <v>1.976</v>
      </c>
      <c r="AK98" s="206">
        <v>0</v>
      </c>
      <c r="AL98" s="206">
        <v>0</v>
      </c>
      <c r="AM98" s="208">
        <v>6.5040000000000004</v>
      </c>
      <c r="AN98" s="206">
        <v>0</v>
      </c>
      <c r="AO98" s="206">
        <v>0</v>
      </c>
      <c r="AP98" s="206">
        <v>0</v>
      </c>
      <c r="AQ98" s="206">
        <v>0</v>
      </c>
      <c r="AR98" s="206">
        <v>0</v>
      </c>
      <c r="AS98" s="206">
        <v>0</v>
      </c>
      <c r="AT98" s="206">
        <v>0</v>
      </c>
      <c r="AU98" s="206">
        <v>0</v>
      </c>
      <c r="AV98" s="206">
        <v>0</v>
      </c>
      <c r="AW98" s="206">
        <v>0</v>
      </c>
      <c r="AX98" s="206">
        <v>0</v>
      </c>
      <c r="AY98" s="206">
        <v>0</v>
      </c>
      <c r="AZ98" s="206">
        <v>0</v>
      </c>
      <c r="BA98" s="206">
        <v>0</v>
      </c>
      <c r="BB98" s="206">
        <v>0</v>
      </c>
      <c r="BC98" s="206">
        <v>0</v>
      </c>
      <c r="BD98" s="206">
        <v>0</v>
      </c>
      <c r="BE98" s="206">
        <v>0</v>
      </c>
      <c r="BF98" s="206">
        <v>0</v>
      </c>
      <c r="BG98" s="206">
        <v>0</v>
      </c>
      <c r="BH98" s="206">
        <v>0</v>
      </c>
      <c r="BI98" s="206">
        <v>0</v>
      </c>
      <c r="BJ98" s="206">
        <v>0</v>
      </c>
      <c r="BK98" s="206">
        <v>0</v>
      </c>
      <c r="BL98" s="206">
        <v>0</v>
      </c>
      <c r="BM98" s="206">
        <v>0</v>
      </c>
      <c r="BN98" s="206">
        <v>0</v>
      </c>
      <c r="BO98" s="206">
        <v>0</v>
      </c>
      <c r="BP98" s="206">
        <v>0</v>
      </c>
      <c r="BQ98" s="206">
        <v>0</v>
      </c>
      <c r="BR98" s="206">
        <v>0</v>
      </c>
      <c r="BS98" s="206">
        <v>0</v>
      </c>
      <c r="BT98" s="206">
        <v>0</v>
      </c>
      <c r="BU98" s="206">
        <v>0</v>
      </c>
      <c r="BV98" s="206">
        <v>0</v>
      </c>
      <c r="BW98" s="206">
        <v>0</v>
      </c>
      <c r="BX98" s="206">
        <v>0</v>
      </c>
      <c r="BY98" s="206">
        <v>0</v>
      </c>
      <c r="BZ98" s="208">
        <v>500.01800000000043</v>
      </c>
      <c r="CA98" s="206">
        <v>0</v>
      </c>
      <c r="CB98" s="206">
        <v>0</v>
      </c>
      <c r="CC98" s="208">
        <v>673.28500000000031</v>
      </c>
      <c r="CD98" s="206">
        <v>0</v>
      </c>
      <c r="CE98" s="206">
        <v>0</v>
      </c>
      <c r="CF98" s="206">
        <v>0</v>
      </c>
      <c r="CG98" s="206">
        <v>0</v>
      </c>
      <c r="CH98" s="206">
        <v>0</v>
      </c>
      <c r="CI98" s="206">
        <v>0</v>
      </c>
      <c r="CJ98" s="206">
        <v>0</v>
      </c>
      <c r="CK98" s="206">
        <v>0</v>
      </c>
      <c r="CL98" s="206">
        <v>0</v>
      </c>
      <c r="CM98" s="206">
        <v>0</v>
      </c>
      <c r="CN98" s="206">
        <v>0</v>
      </c>
      <c r="CO98" s="206">
        <v>0</v>
      </c>
      <c r="CP98" s="206">
        <v>0</v>
      </c>
      <c r="CQ98" s="206">
        <v>0</v>
      </c>
      <c r="CR98" s="206">
        <v>0</v>
      </c>
      <c r="CS98" s="206">
        <v>0</v>
      </c>
      <c r="CT98" s="206">
        <v>0</v>
      </c>
      <c r="CU98" s="206">
        <v>0</v>
      </c>
      <c r="CV98" s="206">
        <v>0</v>
      </c>
      <c r="CW98" s="206">
        <v>0</v>
      </c>
      <c r="CX98" s="214">
        <v>501.99400000000003</v>
      </c>
      <c r="CY98" s="214">
        <v>680.82600000000014</v>
      </c>
      <c r="CZ98" s="215">
        <f t="shared" si="123"/>
        <v>0</v>
      </c>
      <c r="DA98" s="215">
        <f t="shared" si="124"/>
        <v>-1.0369999999998072</v>
      </c>
      <c r="DB98" s="216">
        <f t="shared" si="166"/>
        <v>0</v>
      </c>
    </row>
    <row r="99" spans="1:106" ht="18.95" customHeight="1" x14ac:dyDescent="0.55000000000000004">
      <c r="A99" s="206" t="s">
        <v>211</v>
      </c>
      <c r="B99" s="207" t="s">
        <v>212</v>
      </c>
      <c r="C99" s="208">
        <v>462.27999999999992</v>
      </c>
      <c r="D99" s="209">
        <f t="shared" si="146"/>
        <v>3.1950000000000003</v>
      </c>
      <c r="E99" s="209">
        <f t="shared" si="158"/>
        <v>6.84</v>
      </c>
      <c r="F99" s="209">
        <f t="shared" si="114"/>
        <v>409.59100000000001</v>
      </c>
      <c r="G99" s="209">
        <f t="shared" si="115"/>
        <v>615.952</v>
      </c>
      <c r="H99" s="209">
        <f t="shared" si="154"/>
        <v>0</v>
      </c>
      <c r="I99" s="209">
        <f t="shared" si="155"/>
        <v>0</v>
      </c>
      <c r="J99" s="209">
        <f t="shared" si="159"/>
        <v>412.786</v>
      </c>
      <c r="K99" s="209">
        <f t="shared" si="159"/>
        <v>622.79200000000003</v>
      </c>
      <c r="L99" s="210">
        <f t="shared" si="160"/>
        <v>0</v>
      </c>
      <c r="M99" s="210">
        <f t="shared" si="161"/>
        <v>0</v>
      </c>
      <c r="N99" s="210">
        <f t="shared" si="164"/>
        <v>49.494</v>
      </c>
      <c r="O99" s="210">
        <f t="shared" si="165"/>
        <v>4.5</v>
      </c>
      <c r="P99" s="210">
        <f t="shared" si="162"/>
        <v>0</v>
      </c>
      <c r="Q99" s="210">
        <f t="shared" si="163"/>
        <v>0</v>
      </c>
      <c r="R99" s="210">
        <f>L99+N99+P99</f>
        <v>49.494</v>
      </c>
      <c r="S99" s="210">
        <f>M99+O99+Q99</f>
        <v>4.5</v>
      </c>
      <c r="T99" s="211">
        <f t="shared" si="151"/>
        <v>0</v>
      </c>
      <c r="U99" s="211">
        <f t="shared" si="152"/>
        <v>0</v>
      </c>
      <c r="V99" s="211">
        <f t="shared" si="147"/>
        <v>0</v>
      </c>
      <c r="W99" s="211">
        <f t="shared" si="148"/>
        <v>0</v>
      </c>
      <c r="X99" s="211">
        <f t="shared" si="156"/>
        <v>0</v>
      </c>
      <c r="Y99" s="211">
        <f t="shared" si="157"/>
        <v>0</v>
      </c>
      <c r="Z99" s="211">
        <f t="shared" si="116"/>
        <v>0</v>
      </c>
      <c r="AA99" s="211">
        <f t="shared" si="117"/>
        <v>0</v>
      </c>
      <c r="AB99" s="212">
        <f t="shared" si="167"/>
        <v>3.1950000000000003</v>
      </c>
      <c r="AC99" s="212">
        <f t="shared" si="168"/>
        <v>6.84</v>
      </c>
      <c r="AD99" s="212">
        <f t="shared" si="64"/>
        <v>459.08500000000004</v>
      </c>
      <c r="AE99" s="212">
        <f t="shared" si="65"/>
        <v>620.452</v>
      </c>
      <c r="AF99" s="212">
        <f t="shared" si="118"/>
        <v>0</v>
      </c>
      <c r="AG99" s="212">
        <f t="shared" si="119"/>
        <v>0</v>
      </c>
      <c r="AH99" s="212">
        <f t="shared" si="120"/>
        <v>462.28000000000003</v>
      </c>
      <c r="AI99" s="212">
        <f t="shared" si="121"/>
        <v>627.29200000000003</v>
      </c>
      <c r="AJ99" s="217">
        <v>3.1950000000000003</v>
      </c>
      <c r="AK99" s="206">
        <v>0</v>
      </c>
      <c r="AL99" s="206">
        <v>0</v>
      </c>
      <c r="AM99" s="208">
        <v>6.84</v>
      </c>
      <c r="AN99" s="206">
        <v>0</v>
      </c>
      <c r="AO99" s="206">
        <v>0</v>
      </c>
      <c r="AP99" s="206">
        <v>0</v>
      </c>
      <c r="AQ99" s="206">
        <v>0</v>
      </c>
      <c r="AR99" s="206">
        <v>0</v>
      </c>
      <c r="AS99" s="206">
        <v>0</v>
      </c>
      <c r="AT99" s="206">
        <v>0</v>
      </c>
      <c r="AU99" s="206">
        <v>0</v>
      </c>
      <c r="AV99" s="206">
        <v>0</v>
      </c>
      <c r="AW99" s="206">
        <v>0</v>
      </c>
      <c r="AX99" s="206">
        <v>0</v>
      </c>
      <c r="AY99" s="206">
        <v>0</v>
      </c>
      <c r="AZ99" s="206">
        <v>0</v>
      </c>
      <c r="BA99" s="206">
        <v>0</v>
      </c>
      <c r="BB99" s="206">
        <v>0</v>
      </c>
      <c r="BC99" s="206">
        <v>0</v>
      </c>
      <c r="BD99" s="206">
        <v>0</v>
      </c>
      <c r="BE99" s="206">
        <v>0</v>
      </c>
      <c r="BF99" s="206">
        <v>0</v>
      </c>
      <c r="BG99" s="206">
        <v>0</v>
      </c>
      <c r="BH99" s="206">
        <v>0</v>
      </c>
      <c r="BI99" s="206">
        <v>0</v>
      </c>
      <c r="BJ99" s="206">
        <v>0</v>
      </c>
      <c r="BK99" s="206">
        <v>0</v>
      </c>
      <c r="BL99" s="206">
        <v>0</v>
      </c>
      <c r="BM99" s="206">
        <v>0</v>
      </c>
      <c r="BN99" s="206">
        <v>0</v>
      </c>
      <c r="BO99" s="206">
        <v>0</v>
      </c>
      <c r="BP99" s="206">
        <v>0</v>
      </c>
      <c r="BQ99" s="206">
        <v>0</v>
      </c>
      <c r="BR99" s="206">
        <v>0</v>
      </c>
      <c r="BS99" s="206">
        <v>0</v>
      </c>
      <c r="BT99" s="206">
        <v>0</v>
      </c>
      <c r="BU99" s="206">
        <v>0</v>
      </c>
      <c r="BV99" s="206">
        <v>0</v>
      </c>
      <c r="BW99" s="206">
        <v>0</v>
      </c>
      <c r="BX99" s="206">
        <v>0</v>
      </c>
      <c r="BY99" s="206">
        <v>0</v>
      </c>
      <c r="BZ99" s="208">
        <v>409.59100000000001</v>
      </c>
      <c r="CA99" s="208">
        <v>49.494</v>
      </c>
      <c r="CB99" s="206">
        <v>0</v>
      </c>
      <c r="CC99" s="208">
        <v>615.952</v>
      </c>
      <c r="CD99" s="208">
        <v>4.5</v>
      </c>
      <c r="CE99" s="206">
        <v>0</v>
      </c>
      <c r="CF99" s="206">
        <v>0</v>
      </c>
      <c r="CG99" s="206">
        <v>0</v>
      </c>
      <c r="CH99" s="206">
        <v>0</v>
      </c>
      <c r="CI99" s="206">
        <v>0</v>
      </c>
      <c r="CJ99" s="206">
        <v>0</v>
      </c>
      <c r="CK99" s="206">
        <v>0</v>
      </c>
      <c r="CL99" s="206">
        <v>0</v>
      </c>
      <c r="CM99" s="206">
        <v>0</v>
      </c>
      <c r="CN99" s="206">
        <v>0</v>
      </c>
      <c r="CO99" s="206">
        <v>0</v>
      </c>
      <c r="CP99" s="206">
        <v>0</v>
      </c>
      <c r="CQ99" s="206">
        <v>0</v>
      </c>
      <c r="CR99" s="206">
        <v>0</v>
      </c>
      <c r="CS99" s="206">
        <v>0</v>
      </c>
      <c r="CT99" s="206">
        <v>0</v>
      </c>
      <c r="CU99" s="206">
        <v>0</v>
      </c>
      <c r="CV99" s="206">
        <v>0</v>
      </c>
      <c r="CW99" s="206">
        <v>0</v>
      </c>
      <c r="CX99" s="214">
        <v>462.28000000000003</v>
      </c>
      <c r="CY99" s="214">
        <v>662.46799999999996</v>
      </c>
      <c r="CZ99" s="215">
        <f t="shared" si="123"/>
        <v>0</v>
      </c>
      <c r="DA99" s="215">
        <f t="shared" si="124"/>
        <v>-35.175999999999931</v>
      </c>
      <c r="DB99" s="216">
        <f t="shared" si="166"/>
        <v>0</v>
      </c>
    </row>
    <row r="100" spans="1:106" ht="18.95" customHeight="1" x14ac:dyDescent="0.55000000000000004">
      <c r="A100" s="206" t="s">
        <v>213</v>
      </c>
      <c r="B100" s="207" t="s">
        <v>214</v>
      </c>
      <c r="C100" s="208">
        <v>548.86999999999978</v>
      </c>
      <c r="D100" s="209">
        <f>AJ100</f>
        <v>4.0819999999999999</v>
      </c>
      <c r="E100" s="209">
        <f t="shared" si="158"/>
        <v>8.3469999999999995</v>
      </c>
      <c r="F100" s="209">
        <f t="shared" si="114"/>
        <v>471.63599999999968</v>
      </c>
      <c r="G100" s="209">
        <f t="shared" si="115"/>
        <v>624.18700000000001</v>
      </c>
      <c r="H100" s="209">
        <f>CL100</f>
        <v>0</v>
      </c>
      <c r="I100" s="209">
        <f>CO100</f>
        <v>0</v>
      </c>
      <c r="J100" s="209">
        <f t="shared" si="159"/>
        <v>475.71799999999968</v>
      </c>
      <c r="K100" s="209">
        <f t="shared" si="159"/>
        <v>632.53399999999999</v>
      </c>
      <c r="L100" s="210">
        <f t="shared" si="160"/>
        <v>0</v>
      </c>
      <c r="M100" s="210">
        <f t="shared" si="161"/>
        <v>0</v>
      </c>
      <c r="N100" s="210">
        <f t="shared" si="164"/>
        <v>73.152000000000001</v>
      </c>
      <c r="O100" s="210">
        <f t="shared" si="165"/>
        <v>76.445000000000007</v>
      </c>
      <c r="P100" s="210">
        <f t="shared" si="162"/>
        <v>0</v>
      </c>
      <c r="Q100" s="210">
        <f t="shared" si="163"/>
        <v>0</v>
      </c>
      <c r="R100" s="210">
        <f t="shared" ref="R100:S109" si="169">L100+N100+P100</f>
        <v>73.152000000000001</v>
      </c>
      <c r="S100" s="210">
        <f t="shared" si="169"/>
        <v>76.445000000000007</v>
      </c>
      <c r="T100" s="211">
        <f t="shared" si="151"/>
        <v>0</v>
      </c>
      <c r="U100" s="211">
        <f t="shared" si="152"/>
        <v>0</v>
      </c>
      <c r="V100" s="211">
        <f t="shared" si="147"/>
        <v>0</v>
      </c>
      <c r="W100" s="211">
        <f t="shared" si="148"/>
        <v>0</v>
      </c>
      <c r="X100" s="211">
        <f t="shared" si="156"/>
        <v>0</v>
      </c>
      <c r="Y100" s="211">
        <f t="shared" si="157"/>
        <v>0</v>
      </c>
      <c r="Z100" s="211">
        <f t="shared" si="116"/>
        <v>0</v>
      </c>
      <c r="AA100" s="211">
        <f t="shared" si="117"/>
        <v>0</v>
      </c>
      <c r="AB100" s="212">
        <f t="shared" si="167"/>
        <v>4.0819999999999999</v>
      </c>
      <c r="AC100" s="212">
        <f t="shared" si="168"/>
        <v>8.3469999999999995</v>
      </c>
      <c r="AD100" s="212">
        <f t="shared" si="64"/>
        <v>544.78799999999967</v>
      </c>
      <c r="AE100" s="212">
        <f t="shared" si="65"/>
        <v>700.63200000000006</v>
      </c>
      <c r="AF100" s="212">
        <f t="shared" si="118"/>
        <v>0</v>
      </c>
      <c r="AG100" s="212">
        <f t="shared" si="119"/>
        <v>0</v>
      </c>
      <c r="AH100" s="212">
        <f t="shared" si="120"/>
        <v>548.86999999999966</v>
      </c>
      <c r="AI100" s="212">
        <f t="shared" si="121"/>
        <v>708.97900000000004</v>
      </c>
      <c r="AJ100" s="217">
        <v>4.0819999999999999</v>
      </c>
      <c r="AK100" s="206">
        <v>0</v>
      </c>
      <c r="AL100" s="206">
        <v>0</v>
      </c>
      <c r="AM100" s="208">
        <v>8.3469999999999995</v>
      </c>
      <c r="AN100" s="206">
        <v>0</v>
      </c>
      <c r="AO100" s="206">
        <v>0</v>
      </c>
      <c r="AP100" s="206">
        <v>0</v>
      </c>
      <c r="AQ100" s="206">
        <v>0</v>
      </c>
      <c r="AR100" s="206">
        <v>0</v>
      </c>
      <c r="AS100" s="206">
        <v>0</v>
      </c>
      <c r="AT100" s="206">
        <v>0</v>
      </c>
      <c r="AU100" s="206">
        <v>0</v>
      </c>
      <c r="AV100" s="206">
        <v>0</v>
      </c>
      <c r="AW100" s="206">
        <v>0</v>
      </c>
      <c r="AX100" s="206">
        <v>0</v>
      </c>
      <c r="AY100" s="206">
        <v>0</v>
      </c>
      <c r="AZ100" s="206">
        <v>0</v>
      </c>
      <c r="BA100" s="206">
        <v>0</v>
      </c>
      <c r="BB100" s="208">
        <v>1.21</v>
      </c>
      <c r="BC100" s="206">
        <v>0</v>
      </c>
      <c r="BD100" s="206">
        <v>0</v>
      </c>
      <c r="BE100" s="208">
        <v>1.21</v>
      </c>
      <c r="BF100" s="206">
        <v>0</v>
      </c>
      <c r="BG100" s="206">
        <v>0</v>
      </c>
      <c r="BH100" s="208">
        <v>37.087000000000003</v>
      </c>
      <c r="BI100" s="206">
        <v>0</v>
      </c>
      <c r="BJ100" s="206">
        <v>0</v>
      </c>
      <c r="BK100" s="208">
        <v>37.087000000000003</v>
      </c>
      <c r="BL100" s="206">
        <v>0</v>
      </c>
      <c r="BM100" s="206">
        <v>0</v>
      </c>
      <c r="BN100" s="206">
        <v>0</v>
      </c>
      <c r="BO100" s="206">
        <v>0</v>
      </c>
      <c r="BP100" s="206">
        <v>0</v>
      </c>
      <c r="BQ100" s="206">
        <v>0</v>
      </c>
      <c r="BR100" s="206">
        <v>0</v>
      </c>
      <c r="BS100" s="206">
        <v>0</v>
      </c>
      <c r="BT100" s="206">
        <v>0</v>
      </c>
      <c r="BU100" s="206">
        <v>0</v>
      </c>
      <c r="BV100" s="206">
        <v>0</v>
      </c>
      <c r="BW100" s="206">
        <v>0</v>
      </c>
      <c r="BX100" s="206">
        <v>0</v>
      </c>
      <c r="BY100" s="206">
        <v>0</v>
      </c>
      <c r="BZ100" s="208">
        <v>433.33899999999966</v>
      </c>
      <c r="CA100" s="208">
        <v>73.152000000000001</v>
      </c>
      <c r="CB100" s="206">
        <v>0</v>
      </c>
      <c r="CC100" s="208">
        <v>585.89</v>
      </c>
      <c r="CD100" s="208">
        <v>76.445000000000007</v>
      </c>
      <c r="CE100" s="206">
        <v>0</v>
      </c>
      <c r="CF100" s="206">
        <v>0</v>
      </c>
      <c r="CG100" s="206">
        <v>0</v>
      </c>
      <c r="CH100" s="206">
        <v>0</v>
      </c>
      <c r="CI100" s="206">
        <v>0</v>
      </c>
      <c r="CJ100" s="206">
        <v>0</v>
      </c>
      <c r="CK100" s="206">
        <v>0</v>
      </c>
      <c r="CL100" s="206">
        <v>0</v>
      </c>
      <c r="CM100" s="206">
        <v>0</v>
      </c>
      <c r="CN100" s="206">
        <v>0</v>
      </c>
      <c r="CO100" s="206">
        <v>0</v>
      </c>
      <c r="CP100" s="206">
        <v>0</v>
      </c>
      <c r="CQ100" s="206">
        <v>0</v>
      </c>
      <c r="CR100" s="206">
        <v>0</v>
      </c>
      <c r="CS100" s="206">
        <v>0</v>
      </c>
      <c r="CT100" s="206">
        <v>0</v>
      </c>
      <c r="CU100" s="206">
        <v>0</v>
      </c>
      <c r="CV100" s="206">
        <v>0</v>
      </c>
      <c r="CW100" s="206">
        <v>0</v>
      </c>
      <c r="CX100" s="214">
        <v>548.87</v>
      </c>
      <c r="CY100" s="214">
        <v>706.50199999999995</v>
      </c>
      <c r="CZ100" s="215">
        <f t="shared" si="123"/>
        <v>0</v>
      </c>
      <c r="DA100" s="215">
        <f t="shared" si="124"/>
        <v>2.4770000000000891</v>
      </c>
      <c r="DB100" s="216">
        <f t="shared" si="166"/>
        <v>0</v>
      </c>
    </row>
    <row r="101" spans="1:106" ht="18.95" customHeight="1" x14ac:dyDescent="0.55000000000000004">
      <c r="A101" s="206" t="s">
        <v>215</v>
      </c>
      <c r="B101" s="207" t="s">
        <v>216</v>
      </c>
      <c r="C101" s="208">
        <v>547.06799999999987</v>
      </c>
      <c r="D101" s="209">
        <f t="shared" ref="D101:D109" si="170">AJ101</f>
        <v>7.7989999999999995</v>
      </c>
      <c r="E101" s="209">
        <f t="shared" si="158"/>
        <v>17.702999999999999</v>
      </c>
      <c r="F101" s="209">
        <f t="shared" si="114"/>
        <v>511.80399999999992</v>
      </c>
      <c r="G101" s="209">
        <f t="shared" si="115"/>
        <v>793.09399999999971</v>
      </c>
      <c r="H101" s="209">
        <f t="shared" ref="H101:H110" si="171">CL101</f>
        <v>0</v>
      </c>
      <c r="I101" s="209">
        <f t="shared" ref="I101:I110" si="172">CO101</f>
        <v>0</v>
      </c>
      <c r="J101" s="209">
        <f t="shared" si="159"/>
        <v>519.60299999999995</v>
      </c>
      <c r="K101" s="209">
        <f t="shared" si="159"/>
        <v>810.79699999999968</v>
      </c>
      <c r="L101" s="210">
        <f t="shared" si="160"/>
        <v>0</v>
      </c>
      <c r="M101" s="210">
        <f t="shared" si="161"/>
        <v>0</v>
      </c>
      <c r="N101" s="210">
        <f>AQ101+AW101+BC101+BI101+BO101+BU101+CA101+CG101</f>
        <v>27.465</v>
      </c>
      <c r="O101" s="210">
        <f>AT101+AZ101+BF101+BL101+BR101+BX101+CD101+CJ101</f>
        <v>27.465</v>
      </c>
      <c r="P101" s="210">
        <f t="shared" si="162"/>
        <v>0</v>
      </c>
      <c r="Q101" s="210">
        <f t="shared" si="163"/>
        <v>0</v>
      </c>
      <c r="R101" s="210">
        <f t="shared" si="169"/>
        <v>27.465</v>
      </c>
      <c r="S101" s="210">
        <f t="shared" si="169"/>
        <v>27.465</v>
      </c>
      <c r="T101" s="211">
        <f t="shared" si="151"/>
        <v>0</v>
      </c>
      <c r="U101" s="211">
        <f t="shared" si="152"/>
        <v>0</v>
      </c>
      <c r="V101" s="211">
        <f t="shared" si="147"/>
        <v>0</v>
      </c>
      <c r="W101" s="211">
        <f t="shared" si="148"/>
        <v>0</v>
      </c>
      <c r="X101" s="211">
        <f t="shared" si="156"/>
        <v>0</v>
      </c>
      <c r="Y101" s="211">
        <f t="shared" si="157"/>
        <v>0</v>
      </c>
      <c r="Z101" s="211">
        <f t="shared" si="116"/>
        <v>0</v>
      </c>
      <c r="AA101" s="211">
        <f t="shared" si="117"/>
        <v>0</v>
      </c>
      <c r="AB101" s="212">
        <f t="shared" si="167"/>
        <v>7.7989999999999995</v>
      </c>
      <c r="AC101" s="212">
        <f t="shared" si="168"/>
        <v>17.702999999999999</v>
      </c>
      <c r="AD101" s="212">
        <f t="shared" si="64"/>
        <v>539.26899999999989</v>
      </c>
      <c r="AE101" s="212">
        <f t="shared" si="65"/>
        <v>820.55899999999974</v>
      </c>
      <c r="AF101" s="212">
        <f t="shared" si="118"/>
        <v>0</v>
      </c>
      <c r="AG101" s="212">
        <f t="shared" si="119"/>
        <v>0</v>
      </c>
      <c r="AH101" s="212">
        <f t="shared" si="120"/>
        <v>547.06799999999987</v>
      </c>
      <c r="AI101" s="212">
        <f t="shared" si="121"/>
        <v>838.26199999999972</v>
      </c>
      <c r="AJ101" s="217">
        <v>7.7989999999999995</v>
      </c>
      <c r="AK101" s="206">
        <v>0</v>
      </c>
      <c r="AL101" s="206">
        <v>0</v>
      </c>
      <c r="AM101" s="208">
        <v>17.702999999999999</v>
      </c>
      <c r="AN101" s="206">
        <v>0</v>
      </c>
      <c r="AO101" s="206">
        <v>0</v>
      </c>
      <c r="AP101" s="206">
        <v>0</v>
      </c>
      <c r="AQ101" s="206">
        <v>0</v>
      </c>
      <c r="AR101" s="206">
        <v>0</v>
      </c>
      <c r="AS101" s="206">
        <v>0</v>
      </c>
      <c r="AT101" s="206">
        <v>0</v>
      </c>
      <c r="AU101" s="206">
        <v>0</v>
      </c>
      <c r="AV101" s="206">
        <v>0</v>
      </c>
      <c r="AW101" s="206">
        <v>0</v>
      </c>
      <c r="AX101" s="206">
        <v>0</v>
      </c>
      <c r="AY101" s="206">
        <v>0</v>
      </c>
      <c r="AZ101" s="206">
        <v>0</v>
      </c>
      <c r="BA101" s="206">
        <v>0</v>
      </c>
      <c r="BB101" s="206">
        <v>0</v>
      </c>
      <c r="BC101" s="206">
        <v>0</v>
      </c>
      <c r="BD101" s="206">
        <v>0</v>
      </c>
      <c r="BE101" s="206">
        <v>0</v>
      </c>
      <c r="BF101" s="206">
        <v>0</v>
      </c>
      <c r="BG101" s="206">
        <v>0</v>
      </c>
      <c r="BH101" s="206">
        <v>0</v>
      </c>
      <c r="BI101" s="206">
        <v>0</v>
      </c>
      <c r="BJ101" s="206">
        <v>0</v>
      </c>
      <c r="BK101" s="206">
        <v>0</v>
      </c>
      <c r="BL101" s="206">
        <v>0</v>
      </c>
      <c r="BM101" s="206">
        <v>0</v>
      </c>
      <c r="BN101" s="206">
        <v>0</v>
      </c>
      <c r="BO101" s="206">
        <v>0</v>
      </c>
      <c r="BP101" s="206">
        <v>0</v>
      </c>
      <c r="BQ101" s="206">
        <v>0</v>
      </c>
      <c r="BR101" s="206">
        <v>0</v>
      </c>
      <c r="BS101" s="206">
        <v>0</v>
      </c>
      <c r="BT101" s="206">
        <v>0</v>
      </c>
      <c r="BU101" s="206">
        <v>0</v>
      </c>
      <c r="BV101" s="206">
        <v>0</v>
      </c>
      <c r="BW101" s="206">
        <v>0</v>
      </c>
      <c r="BX101" s="206">
        <v>0</v>
      </c>
      <c r="BY101" s="206">
        <v>0</v>
      </c>
      <c r="BZ101" s="208">
        <v>511.80399999999992</v>
      </c>
      <c r="CA101" s="208">
        <v>27.465</v>
      </c>
      <c r="CB101" s="206">
        <v>0</v>
      </c>
      <c r="CC101" s="208">
        <v>793.09399999999971</v>
      </c>
      <c r="CD101" s="208">
        <v>27.465</v>
      </c>
      <c r="CE101" s="206">
        <v>0</v>
      </c>
      <c r="CF101" s="206">
        <v>0</v>
      </c>
      <c r="CG101" s="206">
        <v>0</v>
      </c>
      <c r="CH101" s="206">
        <v>0</v>
      </c>
      <c r="CI101" s="206">
        <v>0</v>
      </c>
      <c r="CJ101" s="206">
        <v>0</v>
      </c>
      <c r="CK101" s="206">
        <v>0</v>
      </c>
      <c r="CL101" s="206">
        <v>0</v>
      </c>
      <c r="CM101" s="206">
        <v>0</v>
      </c>
      <c r="CN101" s="206">
        <v>0</v>
      </c>
      <c r="CO101" s="206">
        <v>0</v>
      </c>
      <c r="CP101" s="206">
        <v>0</v>
      </c>
      <c r="CQ101" s="206">
        <v>0</v>
      </c>
      <c r="CR101" s="206">
        <v>0</v>
      </c>
      <c r="CS101" s="206">
        <v>0</v>
      </c>
      <c r="CT101" s="206">
        <v>0</v>
      </c>
      <c r="CU101" s="206">
        <v>0</v>
      </c>
      <c r="CV101" s="206">
        <v>0</v>
      </c>
      <c r="CW101" s="206">
        <v>0</v>
      </c>
      <c r="CX101" s="214">
        <v>547.06799999999953</v>
      </c>
      <c r="CY101" s="214">
        <v>802.49300000000005</v>
      </c>
      <c r="CZ101" s="215">
        <f t="shared" si="123"/>
        <v>0</v>
      </c>
      <c r="DA101" s="215">
        <f t="shared" si="124"/>
        <v>35.768999999999664</v>
      </c>
      <c r="DB101" s="216">
        <f t="shared" si="166"/>
        <v>0</v>
      </c>
    </row>
    <row r="102" spans="1:106" ht="18.95" customHeight="1" x14ac:dyDescent="0.55000000000000004">
      <c r="A102" s="206" t="s">
        <v>217</v>
      </c>
      <c r="B102" s="207" t="s">
        <v>218</v>
      </c>
      <c r="C102" s="208">
        <v>504.75199999999995</v>
      </c>
      <c r="D102" s="209">
        <f t="shared" si="170"/>
        <v>19.097999999999995</v>
      </c>
      <c r="E102" s="209">
        <f t="shared" si="158"/>
        <v>38.396999999999998</v>
      </c>
      <c r="F102" s="209">
        <f t="shared" si="114"/>
        <v>485.65400000000005</v>
      </c>
      <c r="G102" s="209">
        <f t="shared" si="115"/>
        <v>627.97000000000014</v>
      </c>
      <c r="H102" s="209">
        <f t="shared" si="171"/>
        <v>0</v>
      </c>
      <c r="I102" s="209">
        <f t="shared" si="172"/>
        <v>0</v>
      </c>
      <c r="J102" s="209">
        <f t="shared" si="159"/>
        <v>504.75200000000007</v>
      </c>
      <c r="K102" s="209">
        <f t="shared" si="159"/>
        <v>666.36700000000019</v>
      </c>
      <c r="L102" s="210">
        <f t="shared" si="160"/>
        <v>0</v>
      </c>
      <c r="M102" s="210">
        <f t="shared" si="161"/>
        <v>0</v>
      </c>
      <c r="N102" s="210">
        <f t="shared" ref="N102:N110" si="173">AQ102+AW102+BC102+BI102+BO102+BU102+CA102+CG102</f>
        <v>0</v>
      </c>
      <c r="O102" s="210">
        <f t="shared" ref="O102:O110" si="174">AT102+AZ102+BF102+BL102+BR102+BX102+CD102+CJ102</f>
        <v>0</v>
      </c>
      <c r="P102" s="210">
        <f t="shared" si="162"/>
        <v>0</v>
      </c>
      <c r="Q102" s="210">
        <f t="shared" si="163"/>
        <v>0</v>
      </c>
      <c r="R102" s="210">
        <f t="shared" si="169"/>
        <v>0</v>
      </c>
      <c r="S102" s="210">
        <f t="shared" si="169"/>
        <v>0</v>
      </c>
      <c r="T102" s="211">
        <f>AL102</f>
        <v>0</v>
      </c>
      <c r="U102" s="211">
        <f>AO102</f>
        <v>0</v>
      </c>
      <c r="V102" s="211">
        <f t="shared" si="147"/>
        <v>0</v>
      </c>
      <c r="W102" s="211">
        <f t="shared" si="148"/>
        <v>0</v>
      </c>
      <c r="X102" s="211">
        <f t="shared" si="156"/>
        <v>0</v>
      </c>
      <c r="Y102" s="211">
        <f t="shared" si="157"/>
        <v>0</v>
      </c>
      <c r="Z102" s="211">
        <f t="shared" si="116"/>
        <v>0</v>
      </c>
      <c r="AA102" s="211">
        <f t="shared" si="117"/>
        <v>0</v>
      </c>
      <c r="AB102" s="212">
        <f t="shared" si="167"/>
        <v>19.097999999999995</v>
      </c>
      <c r="AC102" s="212">
        <f t="shared" si="168"/>
        <v>38.396999999999998</v>
      </c>
      <c r="AD102" s="212">
        <f t="shared" si="64"/>
        <v>485.65400000000005</v>
      </c>
      <c r="AE102" s="212">
        <f t="shared" si="65"/>
        <v>627.97000000000014</v>
      </c>
      <c r="AF102" s="212">
        <f t="shared" si="118"/>
        <v>0</v>
      </c>
      <c r="AG102" s="212">
        <f t="shared" si="119"/>
        <v>0</v>
      </c>
      <c r="AH102" s="212">
        <f t="shared" si="120"/>
        <v>504.75200000000007</v>
      </c>
      <c r="AI102" s="212">
        <f t="shared" si="121"/>
        <v>666.36700000000019</v>
      </c>
      <c r="AJ102" s="217">
        <v>19.097999999999995</v>
      </c>
      <c r="AK102" s="206">
        <v>0</v>
      </c>
      <c r="AL102" s="206">
        <v>0</v>
      </c>
      <c r="AM102" s="208">
        <v>38.396999999999998</v>
      </c>
      <c r="AN102" s="206">
        <v>0</v>
      </c>
      <c r="AO102" s="206">
        <v>0</v>
      </c>
      <c r="AP102" s="206">
        <v>0</v>
      </c>
      <c r="AQ102" s="206">
        <v>0</v>
      </c>
      <c r="AR102" s="206">
        <v>0</v>
      </c>
      <c r="AS102" s="206">
        <v>0</v>
      </c>
      <c r="AT102" s="206">
        <v>0</v>
      </c>
      <c r="AU102" s="206">
        <v>0</v>
      </c>
      <c r="AV102" s="206">
        <v>0</v>
      </c>
      <c r="AW102" s="206">
        <v>0</v>
      </c>
      <c r="AX102" s="206">
        <v>0</v>
      </c>
      <c r="AY102" s="206">
        <v>0</v>
      </c>
      <c r="AZ102" s="206">
        <v>0</v>
      </c>
      <c r="BA102" s="206">
        <v>0</v>
      </c>
      <c r="BB102" s="208">
        <v>2.5049999999999999</v>
      </c>
      <c r="BC102" s="206">
        <v>0</v>
      </c>
      <c r="BD102" s="206">
        <v>0</v>
      </c>
      <c r="BE102" s="208">
        <v>2.5049999999999999</v>
      </c>
      <c r="BF102" s="206">
        <v>0</v>
      </c>
      <c r="BG102" s="206">
        <v>0</v>
      </c>
      <c r="BH102" s="206">
        <v>0</v>
      </c>
      <c r="BI102" s="206">
        <v>0</v>
      </c>
      <c r="BJ102" s="206">
        <v>0</v>
      </c>
      <c r="BK102" s="206">
        <v>0</v>
      </c>
      <c r="BL102" s="206">
        <v>0</v>
      </c>
      <c r="BM102" s="206">
        <v>0</v>
      </c>
      <c r="BN102" s="206">
        <v>0</v>
      </c>
      <c r="BO102" s="206">
        <v>0</v>
      </c>
      <c r="BP102" s="206">
        <v>0</v>
      </c>
      <c r="BQ102" s="206">
        <v>0</v>
      </c>
      <c r="BR102" s="206">
        <v>0</v>
      </c>
      <c r="BS102" s="206">
        <v>0</v>
      </c>
      <c r="BT102" s="206">
        <v>0</v>
      </c>
      <c r="BU102" s="206">
        <v>0</v>
      </c>
      <c r="BV102" s="206">
        <v>0</v>
      </c>
      <c r="BW102" s="206">
        <v>0</v>
      </c>
      <c r="BX102" s="206">
        <v>0</v>
      </c>
      <c r="BY102" s="206">
        <v>0</v>
      </c>
      <c r="BZ102" s="208">
        <v>483.14900000000006</v>
      </c>
      <c r="CA102" s="206">
        <v>0</v>
      </c>
      <c r="CB102" s="206">
        <v>0</v>
      </c>
      <c r="CC102" s="208">
        <v>625.46500000000015</v>
      </c>
      <c r="CD102" s="206">
        <v>0</v>
      </c>
      <c r="CE102" s="206">
        <v>0</v>
      </c>
      <c r="CF102" s="206">
        <v>0</v>
      </c>
      <c r="CG102" s="206">
        <v>0</v>
      </c>
      <c r="CH102" s="206">
        <v>0</v>
      </c>
      <c r="CI102" s="206">
        <v>0</v>
      </c>
      <c r="CJ102" s="206">
        <v>0</v>
      </c>
      <c r="CK102" s="206">
        <v>0</v>
      </c>
      <c r="CL102" s="206">
        <v>0</v>
      </c>
      <c r="CM102" s="206">
        <v>0</v>
      </c>
      <c r="CN102" s="206">
        <v>0</v>
      </c>
      <c r="CO102" s="206">
        <v>0</v>
      </c>
      <c r="CP102" s="206">
        <v>0</v>
      </c>
      <c r="CQ102" s="206">
        <v>0</v>
      </c>
      <c r="CR102" s="206">
        <v>0</v>
      </c>
      <c r="CS102" s="206">
        <v>0</v>
      </c>
      <c r="CT102" s="206">
        <v>0</v>
      </c>
      <c r="CU102" s="206">
        <v>0</v>
      </c>
      <c r="CV102" s="206">
        <v>0</v>
      </c>
      <c r="CW102" s="206">
        <v>0</v>
      </c>
      <c r="CX102" s="214">
        <v>504.75199999999995</v>
      </c>
      <c r="CY102" s="214">
        <v>661.20999999999992</v>
      </c>
      <c r="CZ102" s="215">
        <f t="shared" si="123"/>
        <v>0</v>
      </c>
      <c r="DA102" s="215">
        <f t="shared" si="124"/>
        <v>5.1570000000002665</v>
      </c>
      <c r="DB102" s="216">
        <f t="shared" si="166"/>
        <v>0</v>
      </c>
    </row>
    <row r="103" spans="1:106" ht="18.95" customHeight="1" x14ac:dyDescent="0.55000000000000004">
      <c r="A103" s="206" t="s">
        <v>219</v>
      </c>
      <c r="B103" s="207" t="s">
        <v>220</v>
      </c>
      <c r="C103" s="208">
        <v>543.97499999999991</v>
      </c>
      <c r="D103" s="209">
        <f t="shared" si="170"/>
        <v>8.6869999999999994</v>
      </c>
      <c r="E103" s="209">
        <f>AM103</f>
        <v>11.761000000000001</v>
      </c>
      <c r="F103" s="209">
        <f t="shared" si="114"/>
        <v>496.49300000000017</v>
      </c>
      <c r="G103" s="209">
        <f t="shared" si="115"/>
        <v>661.79399999999976</v>
      </c>
      <c r="H103" s="209">
        <f t="shared" si="171"/>
        <v>0</v>
      </c>
      <c r="I103" s="209">
        <f t="shared" si="172"/>
        <v>0</v>
      </c>
      <c r="J103" s="209">
        <f t="shared" si="159"/>
        <v>505.18000000000018</v>
      </c>
      <c r="K103" s="209">
        <f t="shared" si="159"/>
        <v>673.55499999999972</v>
      </c>
      <c r="L103" s="210">
        <f t="shared" si="160"/>
        <v>0</v>
      </c>
      <c r="M103" s="210">
        <f t="shared" si="161"/>
        <v>0</v>
      </c>
      <c r="N103" s="210">
        <f t="shared" si="173"/>
        <v>38.795000000000002</v>
      </c>
      <c r="O103" s="210">
        <f t="shared" si="174"/>
        <v>38.886000000000003</v>
      </c>
      <c r="P103" s="210">
        <f t="shared" si="162"/>
        <v>0</v>
      </c>
      <c r="Q103" s="210">
        <f t="shared" si="163"/>
        <v>0</v>
      </c>
      <c r="R103" s="210">
        <f t="shared" si="169"/>
        <v>38.795000000000002</v>
      </c>
      <c r="S103" s="210">
        <f t="shared" si="169"/>
        <v>38.886000000000003</v>
      </c>
      <c r="T103" s="211">
        <f t="shared" ref="T103:T110" si="175">AL103</f>
        <v>0</v>
      </c>
      <c r="U103" s="211">
        <f t="shared" ref="U103:U110" si="176">AO103</f>
        <v>0</v>
      </c>
      <c r="V103" s="211">
        <f t="shared" si="147"/>
        <v>0</v>
      </c>
      <c r="W103" s="211">
        <f t="shared" si="148"/>
        <v>0</v>
      </c>
      <c r="X103" s="211">
        <f t="shared" si="156"/>
        <v>0</v>
      </c>
      <c r="Y103" s="211">
        <f t="shared" si="157"/>
        <v>0</v>
      </c>
      <c r="Z103" s="211">
        <f t="shared" si="116"/>
        <v>0</v>
      </c>
      <c r="AA103" s="211">
        <f t="shared" si="117"/>
        <v>0</v>
      </c>
      <c r="AB103" s="212">
        <f t="shared" si="167"/>
        <v>8.6869999999999994</v>
      </c>
      <c r="AC103" s="212">
        <f t="shared" si="168"/>
        <v>11.761000000000001</v>
      </c>
      <c r="AD103" s="212">
        <f t="shared" ref="AD103:AD110" si="177">F103+N103+V103</f>
        <v>535.28800000000012</v>
      </c>
      <c r="AE103" s="212">
        <f t="shared" ref="AE103:AE110" si="178">G103+O103+W103</f>
        <v>700.67999999999972</v>
      </c>
      <c r="AF103" s="212">
        <f t="shared" si="118"/>
        <v>0</v>
      </c>
      <c r="AG103" s="212">
        <f t="shared" si="119"/>
        <v>0</v>
      </c>
      <c r="AH103" s="212">
        <f t="shared" si="120"/>
        <v>543.97500000000014</v>
      </c>
      <c r="AI103" s="212">
        <f t="shared" si="121"/>
        <v>712.44099999999969</v>
      </c>
      <c r="AJ103" s="217">
        <v>8.6869999999999994</v>
      </c>
      <c r="AK103" s="206">
        <v>0</v>
      </c>
      <c r="AL103" s="206">
        <v>0</v>
      </c>
      <c r="AM103" s="208">
        <v>11.761000000000001</v>
      </c>
      <c r="AN103" s="206">
        <v>0</v>
      </c>
      <c r="AO103" s="206">
        <v>0</v>
      </c>
      <c r="AP103" s="206">
        <v>0</v>
      </c>
      <c r="AQ103" s="206">
        <v>0</v>
      </c>
      <c r="AR103" s="206">
        <v>0</v>
      </c>
      <c r="AS103" s="206">
        <v>0</v>
      </c>
      <c r="AT103" s="206">
        <v>0</v>
      </c>
      <c r="AU103" s="206">
        <v>0</v>
      </c>
      <c r="AV103" s="206">
        <v>0</v>
      </c>
      <c r="AW103" s="206">
        <v>0</v>
      </c>
      <c r="AX103" s="206">
        <v>0</v>
      </c>
      <c r="AY103" s="206">
        <v>0</v>
      </c>
      <c r="AZ103" s="206">
        <v>0</v>
      </c>
      <c r="BA103" s="206">
        <v>0</v>
      </c>
      <c r="BB103" s="206">
        <v>0</v>
      </c>
      <c r="BC103" s="206">
        <v>0</v>
      </c>
      <c r="BD103" s="206">
        <v>0</v>
      </c>
      <c r="BE103" s="206">
        <v>0</v>
      </c>
      <c r="BF103" s="206">
        <v>0</v>
      </c>
      <c r="BG103" s="206">
        <v>0</v>
      </c>
      <c r="BH103" s="206">
        <v>0</v>
      </c>
      <c r="BI103" s="206">
        <v>0</v>
      </c>
      <c r="BJ103" s="206">
        <v>0</v>
      </c>
      <c r="BK103" s="206">
        <v>0</v>
      </c>
      <c r="BL103" s="206">
        <v>0</v>
      </c>
      <c r="BM103" s="206">
        <v>0</v>
      </c>
      <c r="BN103" s="206">
        <v>0</v>
      </c>
      <c r="BO103" s="206">
        <v>0</v>
      </c>
      <c r="BP103" s="206">
        <v>0</v>
      </c>
      <c r="BQ103" s="206">
        <v>0</v>
      </c>
      <c r="BR103" s="206">
        <v>0</v>
      </c>
      <c r="BS103" s="206">
        <v>0</v>
      </c>
      <c r="BT103" s="206">
        <v>0</v>
      </c>
      <c r="BU103" s="206">
        <v>0</v>
      </c>
      <c r="BV103" s="206">
        <v>0</v>
      </c>
      <c r="BW103" s="206">
        <v>0</v>
      </c>
      <c r="BX103" s="206">
        <v>0</v>
      </c>
      <c r="BY103" s="206">
        <v>0</v>
      </c>
      <c r="BZ103" s="208">
        <v>496.49300000000017</v>
      </c>
      <c r="CA103" s="208">
        <v>38.795000000000002</v>
      </c>
      <c r="CB103" s="206">
        <v>0</v>
      </c>
      <c r="CC103" s="208">
        <v>661.79399999999976</v>
      </c>
      <c r="CD103" s="208">
        <v>38.886000000000003</v>
      </c>
      <c r="CE103" s="206">
        <v>0</v>
      </c>
      <c r="CF103" s="206">
        <v>0</v>
      </c>
      <c r="CG103" s="206">
        <v>0</v>
      </c>
      <c r="CH103" s="206">
        <v>0</v>
      </c>
      <c r="CI103" s="206">
        <v>0</v>
      </c>
      <c r="CJ103" s="206">
        <v>0</v>
      </c>
      <c r="CK103" s="206">
        <v>0</v>
      </c>
      <c r="CL103" s="206">
        <v>0</v>
      </c>
      <c r="CM103" s="206">
        <v>0</v>
      </c>
      <c r="CN103" s="206">
        <v>0</v>
      </c>
      <c r="CO103" s="206">
        <v>0</v>
      </c>
      <c r="CP103" s="206">
        <v>0</v>
      </c>
      <c r="CQ103" s="206">
        <v>0</v>
      </c>
      <c r="CR103" s="206">
        <v>0</v>
      </c>
      <c r="CS103" s="206">
        <v>0</v>
      </c>
      <c r="CT103" s="206">
        <v>0</v>
      </c>
      <c r="CU103" s="206">
        <v>0</v>
      </c>
      <c r="CV103" s="206">
        <v>0</v>
      </c>
      <c r="CW103" s="206">
        <v>0</v>
      </c>
      <c r="CX103" s="214">
        <v>543.97499999999991</v>
      </c>
      <c r="CY103" s="214">
        <v>698.19599999999969</v>
      </c>
      <c r="CZ103" s="215">
        <f t="shared" si="123"/>
        <v>0</v>
      </c>
      <c r="DA103" s="215">
        <f t="shared" si="124"/>
        <v>14.245000000000005</v>
      </c>
      <c r="DB103" s="216">
        <f t="shared" si="166"/>
        <v>0</v>
      </c>
    </row>
    <row r="104" spans="1:106" ht="18.95" customHeight="1" x14ac:dyDescent="0.55000000000000004">
      <c r="A104" s="206" t="s">
        <v>221</v>
      </c>
      <c r="B104" s="207" t="s">
        <v>222</v>
      </c>
      <c r="C104" s="208">
        <v>519.87700000000018</v>
      </c>
      <c r="D104" s="209">
        <f t="shared" si="170"/>
        <v>3.0130000000000003</v>
      </c>
      <c r="E104" s="209">
        <f t="shared" ref="E104:E108" si="179">AM104</f>
        <v>7.5130000000000008</v>
      </c>
      <c r="F104" s="209">
        <f t="shared" si="114"/>
        <v>516.86400000000003</v>
      </c>
      <c r="G104" s="209">
        <f t="shared" si="115"/>
        <v>737.0619999999999</v>
      </c>
      <c r="H104" s="209">
        <f t="shared" si="171"/>
        <v>0</v>
      </c>
      <c r="I104" s="209">
        <f t="shared" si="172"/>
        <v>0</v>
      </c>
      <c r="J104" s="209">
        <f>D104+F104+H104</f>
        <v>519.87700000000007</v>
      </c>
      <c r="K104" s="209">
        <f>E104+G104+I104</f>
        <v>744.57499999999993</v>
      </c>
      <c r="L104" s="210">
        <f t="shared" si="160"/>
        <v>0</v>
      </c>
      <c r="M104" s="210">
        <f t="shared" si="161"/>
        <v>0</v>
      </c>
      <c r="N104" s="210">
        <f t="shared" si="173"/>
        <v>0</v>
      </c>
      <c r="O104" s="210">
        <f t="shared" si="174"/>
        <v>0</v>
      </c>
      <c r="P104" s="210">
        <f t="shared" si="162"/>
        <v>0</v>
      </c>
      <c r="Q104" s="210">
        <f t="shared" si="163"/>
        <v>0</v>
      </c>
      <c r="R104" s="210">
        <f t="shared" si="169"/>
        <v>0</v>
      </c>
      <c r="S104" s="210">
        <f t="shared" si="169"/>
        <v>0</v>
      </c>
      <c r="T104" s="211">
        <f t="shared" si="175"/>
        <v>0</v>
      </c>
      <c r="U104" s="211">
        <f t="shared" si="176"/>
        <v>0</v>
      </c>
      <c r="V104" s="211">
        <f t="shared" si="147"/>
        <v>0</v>
      </c>
      <c r="W104" s="211">
        <f t="shared" si="148"/>
        <v>0</v>
      </c>
      <c r="X104" s="211">
        <f t="shared" si="156"/>
        <v>0</v>
      </c>
      <c r="Y104" s="211">
        <f t="shared" si="157"/>
        <v>0</v>
      </c>
      <c r="Z104" s="211">
        <f t="shared" si="116"/>
        <v>0</v>
      </c>
      <c r="AA104" s="211">
        <f t="shared" si="117"/>
        <v>0</v>
      </c>
      <c r="AB104" s="212">
        <f t="shared" si="167"/>
        <v>3.0130000000000003</v>
      </c>
      <c r="AC104" s="212">
        <f t="shared" si="168"/>
        <v>7.5130000000000008</v>
      </c>
      <c r="AD104" s="212">
        <f t="shared" si="177"/>
        <v>516.86400000000003</v>
      </c>
      <c r="AE104" s="212">
        <f t="shared" si="178"/>
        <v>737.0619999999999</v>
      </c>
      <c r="AF104" s="212">
        <f t="shared" si="118"/>
        <v>0</v>
      </c>
      <c r="AG104" s="212">
        <f t="shared" si="119"/>
        <v>0</v>
      </c>
      <c r="AH104" s="212">
        <f t="shared" si="120"/>
        <v>519.87700000000007</v>
      </c>
      <c r="AI104" s="212">
        <f t="shared" si="121"/>
        <v>744.57499999999993</v>
      </c>
      <c r="AJ104" s="217">
        <v>3.0130000000000003</v>
      </c>
      <c r="AK104" s="206">
        <v>0</v>
      </c>
      <c r="AL104" s="206">
        <v>0</v>
      </c>
      <c r="AM104" s="208">
        <v>7.5130000000000008</v>
      </c>
      <c r="AN104" s="206">
        <v>0</v>
      </c>
      <c r="AO104" s="206">
        <v>0</v>
      </c>
      <c r="AP104" s="206">
        <v>0</v>
      </c>
      <c r="AQ104" s="206">
        <v>0</v>
      </c>
      <c r="AR104" s="206">
        <v>0</v>
      </c>
      <c r="AS104" s="206">
        <v>0</v>
      </c>
      <c r="AT104" s="206">
        <v>0</v>
      </c>
      <c r="AU104" s="206">
        <v>0</v>
      </c>
      <c r="AV104" s="208">
        <v>33.912000000000006</v>
      </c>
      <c r="AW104" s="206">
        <v>0</v>
      </c>
      <c r="AX104" s="206">
        <v>0</v>
      </c>
      <c r="AY104" s="208">
        <v>33.912000000000006</v>
      </c>
      <c r="AZ104" s="206">
        <v>0</v>
      </c>
      <c r="BA104" s="206">
        <v>0</v>
      </c>
      <c r="BB104" s="208">
        <v>1</v>
      </c>
      <c r="BC104" s="206">
        <v>0</v>
      </c>
      <c r="BD104" s="206">
        <v>0</v>
      </c>
      <c r="BE104" s="208">
        <v>1</v>
      </c>
      <c r="BF104" s="206">
        <v>0</v>
      </c>
      <c r="BG104" s="206">
        <v>0</v>
      </c>
      <c r="BH104" s="206">
        <v>0</v>
      </c>
      <c r="BI104" s="206">
        <v>0</v>
      </c>
      <c r="BJ104" s="206">
        <v>0</v>
      </c>
      <c r="BK104" s="206">
        <v>0</v>
      </c>
      <c r="BL104" s="206">
        <v>0</v>
      </c>
      <c r="BM104" s="206">
        <v>0</v>
      </c>
      <c r="BN104" s="206">
        <v>0</v>
      </c>
      <c r="BO104" s="206">
        <v>0</v>
      </c>
      <c r="BP104" s="206">
        <v>0</v>
      </c>
      <c r="BQ104" s="206">
        <v>0</v>
      </c>
      <c r="BR104" s="206">
        <v>0</v>
      </c>
      <c r="BS104" s="206">
        <v>0</v>
      </c>
      <c r="BT104" s="206">
        <v>0</v>
      </c>
      <c r="BU104" s="206">
        <v>0</v>
      </c>
      <c r="BV104" s="206">
        <v>0</v>
      </c>
      <c r="BW104" s="206">
        <v>0</v>
      </c>
      <c r="BX104" s="206">
        <v>0</v>
      </c>
      <c r="BY104" s="206">
        <v>0</v>
      </c>
      <c r="BZ104" s="208">
        <v>481.952</v>
      </c>
      <c r="CA104" s="206">
        <v>0</v>
      </c>
      <c r="CB104" s="206">
        <v>0</v>
      </c>
      <c r="CC104" s="208">
        <v>702.14999999999986</v>
      </c>
      <c r="CD104" s="206">
        <v>0</v>
      </c>
      <c r="CE104" s="206">
        <v>0</v>
      </c>
      <c r="CF104" s="206">
        <v>0</v>
      </c>
      <c r="CG104" s="206">
        <v>0</v>
      </c>
      <c r="CH104" s="206">
        <v>0</v>
      </c>
      <c r="CI104" s="206">
        <v>0</v>
      </c>
      <c r="CJ104" s="206">
        <v>0</v>
      </c>
      <c r="CK104" s="206">
        <v>0</v>
      </c>
      <c r="CL104" s="206">
        <v>0</v>
      </c>
      <c r="CM104" s="206">
        <v>0</v>
      </c>
      <c r="CN104" s="206">
        <v>0</v>
      </c>
      <c r="CO104" s="206">
        <v>0</v>
      </c>
      <c r="CP104" s="206">
        <v>0</v>
      </c>
      <c r="CQ104" s="206">
        <v>0</v>
      </c>
      <c r="CR104" s="206">
        <v>0</v>
      </c>
      <c r="CS104" s="206">
        <v>0</v>
      </c>
      <c r="CT104" s="206">
        <v>0</v>
      </c>
      <c r="CU104" s="206">
        <v>0</v>
      </c>
      <c r="CV104" s="206">
        <v>0</v>
      </c>
      <c r="CW104" s="206">
        <v>0</v>
      </c>
      <c r="CX104" s="214">
        <v>519.87700000000029</v>
      </c>
      <c r="CY104" s="214">
        <v>734.52599999999995</v>
      </c>
      <c r="CZ104" s="215">
        <f t="shared" si="123"/>
        <v>0</v>
      </c>
      <c r="DA104" s="215">
        <f t="shared" si="124"/>
        <v>10.048999999999978</v>
      </c>
      <c r="DB104" s="216">
        <f>C104-AH104</f>
        <v>0</v>
      </c>
    </row>
    <row r="105" spans="1:106" ht="18.95" customHeight="1" x14ac:dyDescent="0.55000000000000004">
      <c r="A105" s="206" t="s">
        <v>223</v>
      </c>
      <c r="B105" s="207" t="s">
        <v>224</v>
      </c>
      <c r="C105" s="208">
        <v>502.57000000000045</v>
      </c>
      <c r="D105" s="209">
        <f t="shared" si="170"/>
        <v>3.5459999999999998</v>
      </c>
      <c r="E105" s="209">
        <f t="shared" si="179"/>
        <v>10.508000000000001</v>
      </c>
      <c r="F105" s="209">
        <f t="shared" si="114"/>
        <v>483.76700000000034</v>
      </c>
      <c r="G105" s="209">
        <f t="shared" si="115"/>
        <v>705.71000000000049</v>
      </c>
      <c r="H105" s="209">
        <f t="shared" si="171"/>
        <v>0</v>
      </c>
      <c r="I105" s="209">
        <f t="shared" si="172"/>
        <v>0</v>
      </c>
      <c r="J105" s="209">
        <f t="shared" ref="J105:K110" si="180">D105+F105+H105</f>
        <v>487.31300000000033</v>
      </c>
      <c r="K105" s="209">
        <f t="shared" si="180"/>
        <v>716.21800000000053</v>
      </c>
      <c r="L105" s="210">
        <f t="shared" si="160"/>
        <v>0</v>
      </c>
      <c r="M105" s="210">
        <f t="shared" si="161"/>
        <v>0</v>
      </c>
      <c r="N105" s="210">
        <f t="shared" si="173"/>
        <v>15.257</v>
      </c>
      <c r="O105" s="210">
        <f t="shared" si="174"/>
        <v>15.257</v>
      </c>
      <c r="P105" s="210">
        <f>CM105</f>
        <v>0</v>
      </c>
      <c r="Q105" s="210">
        <f>CP105</f>
        <v>0</v>
      </c>
      <c r="R105" s="210">
        <f t="shared" si="169"/>
        <v>15.257</v>
      </c>
      <c r="S105" s="210">
        <f t="shared" si="169"/>
        <v>15.257</v>
      </c>
      <c r="T105" s="211">
        <f t="shared" si="175"/>
        <v>0</v>
      </c>
      <c r="U105" s="211">
        <f t="shared" si="176"/>
        <v>0</v>
      </c>
      <c r="V105" s="211">
        <f t="shared" si="147"/>
        <v>0</v>
      </c>
      <c r="W105" s="211">
        <f t="shared" si="148"/>
        <v>0</v>
      </c>
      <c r="X105" s="211">
        <f t="shared" si="156"/>
        <v>0</v>
      </c>
      <c r="Y105" s="211">
        <f t="shared" si="157"/>
        <v>0</v>
      </c>
      <c r="Z105" s="211">
        <f t="shared" si="116"/>
        <v>0</v>
      </c>
      <c r="AA105" s="211">
        <f t="shared" si="117"/>
        <v>0</v>
      </c>
      <c r="AB105" s="212">
        <f t="shared" si="167"/>
        <v>3.5459999999999998</v>
      </c>
      <c r="AC105" s="212">
        <f t="shared" si="168"/>
        <v>10.508000000000001</v>
      </c>
      <c r="AD105" s="212">
        <f t="shared" si="177"/>
        <v>499.02400000000034</v>
      </c>
      <c r="AE105" s="212">
        <f t="shared" si="178"/>
        <v>720.96700000000044</v>
      </c>
      <c r="AF105" s="212">
        <f t="shared" si="118"/>
        <v>0</v>
      </c>
      <c r="AG105" s="212">
        <f t="shared" si="119"/>
        <v>0</v>
      </c>
      <c r="AH105" s="212">
        <f t="shared" si="120"/>
        <v>502.57000000000033</v>
      </c>
      <c r="AI105" s="212">
        <f t="shared" si="121"/>
        <v>731.47500000000048</v>
      </c>
      <c r="AJ105" s="217">
        <v>3.5459999999999998</v>
      </c>
      <c r="AK105" s="206">
        <v>0</v>
      </c>
      <c r="AL105" s="206">
        <v>0</v>
      </c>
      <c r="AM105" s="208">
        <v>10.508000000000001</v>
      </c>
      <c r="AN105" s="206">
        <v>0</v>
      </c>
      <c r="AO105" s="206">
        <v>0</v>
      </c>
      <c r="AP105" s="206">
        <v>0</v>
      </c>
      <c r="AQ105" s="206">
        <v>0</v>
      </c>
      <c r="AR105" s="206">
        <v>0</v>
      </c>
      <c r="AS105" s="206">
        <v>0</v>
      </c>
      <c r="AT105" s="206">
        <v>0</v>
      </c>
      <c r="AU105" s="206">
        <v>0</v>
      </c>
      <c r="AV105" s="208">
        <v>48.684999999999995</v>
      </c>
      <c r="AW105" s="206">
        <v>0</v>
      </c>
      <c r="AX105" s="206">
        <v>0</v>
      </c>
      <c r="AY105" s="208">
        <v>51.097999999999992</v>
      </c>
      <c r="AZ105" s="206">
        <v>0</v>
      </c>
      <c r="BA105" s="206">
        <v>0</v>
      </c>
      <c r="BB105" s="206">
        <v>0</v>
      </c>
      <c r="BC105" s="206">
        <v>0</v>
      </c>
      <c r="BD105" s="206">
        <v>0</v>
      </c>
      <c r="BE105" s="206">
        <v>0</v>
      </c>
      <c r="BF105" s="206">
        <v>0</v>
      </c>
      <c r="BG105" s="206">
        <v>0</v>
      </c>
      <c r="BH105" s="206">
        <v>0</v>
      </c>
      <c r="BI105" s="206">
        <v>0</v>
      </c>
      <c r="BJ105" s="206">
        <v>0</v>
      </c>
      <c r="BK105" s="206">
        <v>0</v>
      </c>
      <c r="BL105" s="206">
        <v>0</v>
      </c>
      <c r="BM105" s="206">
        <v>0</v>
      </c>
      <c r="BN105" s="206">
        <v>0</v>
      </c>
      <c r="BO105" s="206">
        <v>0</v>
      </c>
      <c r="BP105" s="206">
        <v>0</v>
      </c>
      <c r="BQ105" s="206">
        <v>0</v>
      </c>
      <c r="BR105" s="206">
        <v>0</v>
      </c>
      <c r="BS105" s="206">
        <v>0</v>
      </c>
      <c r="BT105" s="206">
        <v>0</v>
      </c>
      <c r="BU105" s="206">
        <v>0</v>
      </c>
      <c r="BV105" s="206">
        <v>0</v>
      </c>
      <c r="BW105" s="206">
        <v>0</v>
      </c>
      <c r="BX105" s="206">
        <v>0</v>
      </c>
      <c r="BY105" s="206">
        <v>0</v>
      </c>
      <c r="BZ105" s="208">
        <v>435.08200000000033</v>
      </c>
      <c r="CA105" s="208">
        <v>15.257</v>
      </c>
      <c r="CB105" s="206">
        <v>0</v>
      </c>
      <c r="CC105" s="208">
        <v>654.61200000000053</v>
      </c>
      <c r="CD105" s="208">
        <v>15.257</v>
      </c>
      <c r="CE105" s="206">
        <v>0</v>
      </c>
      <c r="CF105" s="206">
        <v>0</v>
      </c>
      <c r="CG105" s="206">
        <v>0</v>
      </c>
      <c r="CH105" s="206">
        <v>0</v>
      </c>
      <c r="CI105" s="206">
        <v>0</v>
      </c>
      <c r="CJ105" s="206">
        <v>0</v>
      </c>
      <c r="CK105" s="206">
        <v>0</v>
      </c>
      <c r="CL105" s="206">
        <v>0</v>
      </c>
      <c r="CM105" s="206">
        <v>0</v>
      </c>
      <c r="CN105" s="206">
        <v>0</v>
      </c>
      <c r="CO105" s="206">
        <v>0</v>
      </c>
      <c r="CP105" s="206">
        <v>0</v>
      </c>
      <c r="CQ105" s="206">
        <v>0</v>
      </c>
      <c r="CR105" s="206">
        <v>0</v>
      </c>
      <c r="CS105" s="206">
        <v>0</v>
      </c>
      <c r="CT105" s="206">
        <v>0</v>
      </c>
      <c r="CU105" s="206">
        <v>0</v>
      </c>
      <c r="CV105" s="206">
        <v>0</v>
      </c>
      <c r="CW105" s="206">
        <v>0</v>
      </c>
      <c r="CX105" s="214">
        <v>502.56999999999994</v>
      </c>
      <c r="CY105" s="214">
        <v>730.41099999999926</v>
      </c>
      <c r="CZ105" s="215">
        <f t="shared" si="123"/>
        <v>0</v>
      </c>
      <c r="DA105" s="215">
        <f t="shared" si="124"/>
        <v>1.0640000000012151</v>
      </c>
      <c r="DB105" s="216">
        <f t="shared" si="166"/>
        <v>0</v>
      </c>
    </row>
    <row r="106" spans="1:106" ht="18.95" customHeight="1" x14ac:dyDescent="0.55000000000000004">
      <c r="A106" s="206" t="s">
        <v>225</v>
      </c>
      <c r="B106" s="207" t="s">
        <v>226</v>
      </c>
      <c r="C106" s="208">
        <v>499.39299999999992</v>
      </c>
      <c r="D106" s="209">
        <f t="shared" si="170"/>
        <v>5.6550000000000002</v>
      </c>
      <c r="E106" s="209">
        <f t="shared" si="179"/>
        <v>11.734999999999999</v>
      </c>
      <c r="F106" s="209">
        <f t="shared" si="114"/>
        <v>493.738</v>
      </c>
      <c r="G106" s="209">
        <f t="shared" si="115"/>
        <v>635.83100000000024</v>
      </c>
      <c r="H106" s="209">
        <f t="shared" si="171"/>
        <v>0</v>
      </c>
      <c r="I106" s="209">
        <f t="shared" si="172"/>
        <v>0</v>
      </c>
      <c r="J106" s="209">
        <f t="shared" si="180"/>
        <v>499.39299999999997</v>
      </c>
      <c r="K106" s="209">
        <f t="shared" si="180"/>
        <v>647.56600000000026</v>
      </c>
      <c r="L106" s="210">
        <f t="shared" si="160"/>
        <v>0</v>
      </c>
      <c r="M106" s="210">
        <f t="shared" si="161"/>
        <v>0</v>
      </c>
      <c r="N106" s="210">
        <f t="shared" si="173"/>
        <v>0</v>
      </c>
      <c r="O106" s="210">
        <f t="shared" si="174"/>
        <v>0</v>
      </c>
      <c r="P106" s="210">
        <f t="shared" ref="P106:P110" si="181">CM106</f>
        <v>0</v>
      </c>
      <c r="Q106" s="210">
        <f t="shared" ref="Q106:Q110" si="182">CP106</f>
        <v>0</v>
      </c>
      <c r="R106" s="210">
        <f t="shared" si="169"/>
        <v>0</v>
      </c>
      <c r="S106" s="210">
        <f t="shared" si="169"/>
        <v>0</v>
      </c>
      <c r="T106" s="211">
        <f t="shared" si="175"/>
        <v>0</v>
      </c>
      <c r="U106" s="211">
        <f t="shared" si="176"/>
        <v>0</v>
      </c>
      <c r="V106" s="211">
        <f t="shared" si="147"/>
        <v>0</v>
      </c>
      <c r="W106" s="211">
        <f t="shared" si="148"/>
        <v>0</v>
      </c>
      <c r="X106" s="211">
        <f>CN106</f>
        <v>0</v>
      </c>
      <c r="Y106" s="211">
        <f>CQ106</f>
        <v>0</v>
      </c>
      <c r="Z106" s="211">
        <f t="shared" si="116"/>
        <v>0</v>
      </c>
      <c r="AA106" s="211">
        <f t="shared" si="117"/>
        <v>0</v>
      </c>
      <c r="AB106" s="212">
        <f t="shared" si="167"/>
        <v>5.6550000000000002</v>
      </c>
      <c r="AC106" s="212">
        <f t="shared" si="168"/>
        <v>11.734999999999999</v>
      </c>
      <c r="AD106" s="212">
        <f t="shared" si="177"/>
        <v>493.738</v>
      </c>
      <c r="AE106" s="212">
        <f t="shared" si="178"/>
        <v>635.83100000000024</v>
      </c>
      <c r="AF106" s="212">
        <f t="shared" si="118"/>
        <v>0</v>
      </c>
      <c r="AG106" s="212">
        <f t="shared" si="119"/>
        <v>0</v>
      </c>
      <c r="AH106" s="212">
        <f t="shared" si="120"/>
        <v>499.39299999999997</v>
      </c>
      <c r="AI106" s="212">
        <f t="shared" si="121"/>
        <v>647.56600000000026</v>
      </c>
      <c r="AJ106" s="217">
        <v>5.6550000000000002</v>
      </c>
      <c r="AK106" s="206">
        <v>0</v>
      </c>
      <c r="AL106" s="206">
        <v>0</v>
      </c>
      <c r="AM106" s="208">
        <v>11.734999999999999</v>
      </c>
      <c r="AN106" s="206">
        <v>0</v>
      </c>
      <c r="AO106" s="206">
        <v>0</v>
      </c>
      <c r="AP106" s="206">
        <v>0</v>
      </c>
      <c r="AQ106" s="206">
        <v>0</v>
      </c>
      <c r="AR106" s="206">
        <v>0</v>
      </c>
      <c r="AS106" s="206">
        <v>0</v>
      </c>
      <c r="AT106" s="206">
        <v>0</v>
      </c>
      <c r="AU106" s="206">
        <v>0</v>
      </c>
      <c r="AV106" s="206">
        <v>0</v>
      </c>
      <c r="AW106" s="206">
        <v>0</v>
      </c>
      <c r="AX106" s="206">
        <v>0</v>
      </c>
      <c r="AY106" s="206">
        <v>0</v>
      </c>
      <c r="AZ106" s="206">
        <v>0</v>
      </c>
      <c r="BA106" s="206">
        <v>0</v>
      </c>
      <c r="BB106" s="208">
        <v>0.51700000000000002</v>
      </c>
      <c r="BC106" s="206">
        <v>0</v>
      </c>
      <c r="BD106" s="206">
        <v>0</v>
      </c>
      <c r="BE106" s="208">
        <v>0.51700000000000002</v>
      </c>
      <c r="BF106" s="206">
        <v>0</v>
      </c>
      <c r="BG106" s="206">
        <v>0</v>
      </c>
      <c r="BH106" s="206">
        <v>0</v>
      </c>
      <c r="BI106" s="206">
        <v>0</v>
      </c>
      <c r="BJ106" s="206">
        <v>0</v>
      </c>
      <c r="BK106" s="206">
        <v>0</v>
      </c>
      <c r="BL106" s="206">
        <v>0</v>
      </c>
      <c r="BM106" s="206">
        <v>0</v>
      </c>
      <c r="BN106" s="206">
        <v>0</v>
      </c>
      <c r="BO106" s="206">
        <v>0</v>
      </c>
      <c r="BP106" s="206">
        <v>0</v>
      </c>
      <c r="BQ106" s="206">
        <v>0</v>
      </c>
      <c r="BR106" s="206">
        <v>0</v>
      </c>
      <c r="BS106" s="206">
        <v>0</v>
      </c>
      <c r="BT106" s="206">
        <v>0</v>
      </c>
      <c r="BU106" s="206">
        <v>0</v>
      </c>
      <c r="BV106" s="206">
        <v>0</v>
      </c>
      <c r="BW106" s="206">
        <v>0</v>
      </c>
      <c r="BX106" s="206">
        <v>0</v>
      </c>
      <c r="BY106" s="206">
        <v>0</v>
      </c>
      <c r="BZ106" s="208">
        <v>493.221</v>
      </c>
      <c r="CA106" s="206">
        <v>0</v>
      </c>
      <c r="CB106" s="206">
        <v>0</v>
      </c>
      <c r="CC106" s="208">
        <v>635.31400000000019</v>
      </c>
      <c r="CD106" s="206">
        <v>0</v>
      </c>
      <c r="CE106" s="206">
        <v>0</v>
      </c>
      <c r="CF106" s="206">
        <v>0</v>
      </c>
      <c r="CG106" s="206">
        <v>0</v>
      </c>
      <c r="CH106" s="206">
        <v>0</v>
      </c>
      <c r="CI106" s="206">
        <v>0</v>
      </c>
      <c r="CJ106" s="206">
        <v>0</v>
      </c>
      <c r="CK106" s="206">
        <v>0</v>
      </c>
      <c r="CL106" s="206">
        <v>0</v>
      </c>
      <c r="CM106" s="206">
        <v>0</v>
      </c>
      <c r="CN106" s="206">
        <v>0</v>
      </c>
      <c r="CO106" s="206">
        <v>0</v>
      </c>
      <c r="CP106" s="206">
        <v>0</v>
      </c>
      <c r="CQ106" s="206">
        <v>0</v>
      </c>
      <c r="CR106" s="206">
        <v>0</v>
      </c>
      <c r="CS106" s="206">
        <v>0</v>
      </c>
      <c r="CT106" s="206">
        <v>0</v>
      </c>
      <c r="CU106" s="206">
        <v>0</v>
      </c>
      <c r="CV106" s="206">
        <v>0</v>
      </c>
      <c r="CW106" s="206">
        <v>0</v>
      </c>
      <c r="CX106" s="214">
        <v>499.39299999999997</v>
      </c>
      <c r="CY106" s="214">
        <v>647.56600000000014</v>
      </c>
      <c r="CZ106" s="215">
        <f t="shared" si="123"/>
        <v>0</v>
      </c>
      <c r="DA106" s="215">
        <f t="shared" si="124"/>
        <v>0</v>
      </c>
      <c r="DB106" s="216">
        <f t="shared" si="166"/>
        <v>0</v>
      </c>
    </row>
    <row r="107" spans="1:106" ht="18.95" customHeight="1" x14ac:dyDescent="0.55000000000000004">
      <c r="A107" s="206" t="s">
        <v>227</v>
      </c>
      <c r="B107" s="207" t="s">
        <v>228</v>
      </c>
      <c r="C107" s="208">
        <v>482.98999999999995</v>
      </c>
      <c r="D107" s="209">
        <f t="shared" si="170"/>
        <v>2.2250000000000001</v>
      </c>
      <c r="E107" s="209">
        <f t="shared" si="179"/>
        <v>4.45</v>
      </c>
      <c r="F107" s="209">
        <f t="shared" si="114"/>
        <v>476.40200000000004</v>
      </c>
      <c r="G107" s="209">
        <f t="shared" si="115"/>
        <v>622.02700000000027</v>
      </c>
      <c r="H107" s="209">
        <f t="shared" si="171"/>
        <v>0</v>
      </c>
      <c r="I107" s="209">
        <f t="shared" si="172"/>
        <v>0</v>
      </c>
      <c r="J107" s="209">
        <f t="shared" si="180"/>
        <v>478.62700000000007</v>
      </c>
      <c r="K107" s="209">
        <f t="shared" si="180"/>
        <v>626.47700000000032</v>
      </c>
      <c r="L107" s="210">
        <f t="shared" si="160"/>
        <v>0</v>
      </c>
      <c r="M107" s="210">
        <f t="shared" si="161"/>
        <v>0</v>
      </c>
      <c r="N107" s="210">
        <f t="shared" si="173"/>
        <v>0</v>
      </c>
      <c r="O107" s="210">
        <f t="shared" si="174"/>
        <v>0</v>
      </c>
      <c r="P107" s="210">
        <f t="shared" si="181"/>
        <v>0</v>
      </c>
      <c r="Q107" s="210">
        <f t="shared" si="182"/>
        <v>0</v>
      </c>
      <c r="R107" s="210">
        <f t="shared" si="169"/>
        <v>0</v>
      </c>
      <c r="S107" s="210">
        <f t="shared" si="169"/>
        <v>0</v>
      </c>
      <c r="T107" s="211">
        <f t="shared" si="175"/>
        <v>0</v>
      </c>
      <c r="U107" s="211">
        <f t="shared" si="176"/>
        <v>0</v>
      </c>
      <c r="V107" s="211">
        <f t="shared" si="147"/>
        <v>0</v>
      </c>
      <c r="W107" s="211">
        <f t="shared" si="148"/>
        <v>0</v>
      </c>
      <c r="X107" s="211">
        <f t="shared" ref="X107:X110" si="183">CN107</f>
        <v>0</v>
      </c>
      <c r="Y107" s="211">
        <f t="shared" ref="Y107:Y110" si="184">CQ107</f>
        <v>0</v>
      </c>
      <c r="Z107" s="211">
        <f t="shared" si="116"/>
        <v>0</v>
      </c>
      <c r="AA107" s="211">
        <f t="shared" si="117"/>
        <v>0</v>
      </c>
      <c r="AB107" s="212">
        <f t="shared" si="167"/>
        <v>2.2250000000000001</v>
      </c>
      <c r="AC107" s="212">
        <f t="shared" si="168"/>
        <v>4.45</v>
      </c>
      <c r="AD107" s="212">
        <f t="shared" si="177"/>
        <v>476.40200000000004</v>
      </c>
      <c r="AE107" s="212">
        <f t="shared" si="178"/>
        <v>622.02700000000027</v>
      </c>
      <c r="AF107" s="212">
        <f t="shared" si="118"/>
        <v>0</v>
      </c>
      <c r="AG107" s="212">
        <f t="shared" si="119"/>
        <v>0</v>
      </c>
      <c r="AH107" s="212">
        <f t="shared" si="120"/>
        <v>478.62700000000007</v>
      </c>
      <c r="AI107" s="212">
        <f t="shared" si="121"/>
        <v>626.47700000000032</v>
      </c>
      <c r="AJ107" s="217">
        <v>2.2250000000000001</v>
      </c>
      <c r="AK107" s="206">
        <v>0</v>
      </c>
      <c r="AL107" s="206">
        <v>0</v>
      </c>
      <c r="AM107" s="208">
        <v>4.45</v>
      </c>
      <c r="AN107" s="206">
        <v>0</v>
      </c>
      <c r="AO107" s="206">
        <v>0</v>
      </c>
      <c r="AP107" s="206">
        <v>0</v>
      </c>
      <c r="AQ107" s="206">
        <v>0</v>
      </c>
      <c r="AR107" s="206">
        <v>0</v>
      </c>
      <c r="AS107" s="206">
        <v>0</v>
      </c>
      <c r="AT107" s="206">
        <v>0</v>
      </c>
      <c r="AU107" s="206">
        <v>0</v>
      </c>
      <c r="AV107" s="206">
        <v>0</v>
      </c>
      <c r="AW107" s="206">
        <v>0</v>
      </c>
      <c r="AX107" s="206">
        <v>0</v>
      </c>
      <c r="AY107" s="206">
        <v>0</v>
      </c>
      <c r="AZ107" s="206">
        <v>0</v>
      </c>
      <c r="BA107" s="206">
        <v>0</v>
      </c>
      <c r="BB107" s="208">
        <v>19.285</v>
      </c>
      <c r="BC107" s="206">
        <v>0</v>
      </c>
      <c r="BD107" s="206">
        <v>0</v>
      </c>
      <c r="BE107" s="208">
        <v>28.093</v>
      </c>
      <c r="BF107" s="206">
        <v>0</v>
      </c>
      <c r="BG107" s="206">
        <v>0</v>
      </c>
      <c r="BH107" s="208">
        <v>5.0880000000000001</v>
      </c>
      <c r="BI107" s="206">
        <v>0</v>
      </c>
      <c r="BJ107" s="206">
        <v>0</v>
      </c>
      <c r="BK107" s="208">
        <v>5.0880000000000001</v>
      </c>
      <c r="BL107" s="206">
        <v>0</v>
      </c>
      <c r="BM107" s="206">
        <v>0</v>
      </c>
      <c r="BN107" s="206">
        <v>0</v>
      </c>
      <c r="BO107" s="206">
        <v>0</v>
      </c>
      <c r="BP107" s="206">
        <v>0</v>
      </c>
      <c r="BQ107" s="206">
        <v>0</v>
      </c>
      <c r="BR107" s="206">
        <v>0</v>
      </c>
      <c r="BS107" s="206">
        <v>0</v>
      </c>
      <c r="BT107" s="206">
        <v>0</v>
      </c>
      <c r="BU107" s="206">
        <v>0</v>
      </c>
      <c r="BV107" s="206">
        <v>0</v>
      </c>
      <c r="BW107" s="206">
        <v>0</v>
      </c>
      <c r="BX107" s="206">
        <v>0</v>
      </c>
      <c r="BY107" s="206">
        <v>0</v>
      </c>
      <c r="BZ107" s="208">
        <v>452.02900000000005</v>
      </c>
      <c r="CA107" s="206">
        <v>0</v>
      </c>
      <c r="CB107" s="206">
        <v>0</v>
      </c>
      <c r="CC107" s="208">
        <v>588.84600000000023</v>
      </c>
      <c r="CD107" s="206">
        <v>0</v>
      </c>
      <c r="CE107" s="206">
        <v>0</v>
      </c>
      <c r="CF107" s="206">
        <v>0</v>
      </c>
      <c r="CG107" s="206">
        <v>0</v>
      </c>
      <c r="CH107" s="206">
        <v>0</v>
      </c>
      <c r="CI107" s="206">
        <v>0</v>
      </c>
      <c r="CJ107" s="206">
        <v>0</v>
      </c>
      <c r="CK107" s="206">
        <v>0</v>
      </c>
      <c r="CL107" s="206">
        <v>0</v>
      </c>
      <c r="CM107" s="206">
        <v>0</v>
      </c>
      <c r="CN107" s="206">
        <v>0</v>
      </c>
      <c r="CO107" s="206">
        <v>0</v>
      </c>
      <c r="CP107" s="206">
        <v>0</v>
      </c>
      <c r="CQ107" s="206">
        <v>0</v>
      </c>
      <c r="CR107" s="206">
        <v>0</v>
      </c>
      <c r="CS107" s="206">
        <v>0</v>
      </c>
      <c r="CT107" s="206">
        <v>0</v>
      </c>
      <c r="CU107" s="206">
        <v>0</v>
      </c>
      <c r="CV107" s="206">
        <v>0</v>
      </c>
      <c r="CW107" s="206">
        <v>0</v>
      </c>
      <c r="CX107" s="214">
        <v>454.45899999999989</v>
      </c>
      <c r="CY107" s="214">
        <v>565.07000000000016</v>
      </c>
      <c r="CZ107" s="215">
        <f t="shared" si="123"/>
        <v>24.168000000000177</v>
      </c>
      <c r="DA107" s="215">
        <f t="shared" si="124"/>
        <v>61.407000000000153</v>
      </c>
      <c r="DB107" s="216">
        <f t="shared" si="166"/>
        <v>4.3629999999998859</v>
      </c>
    </row>
    <row r="108" spans="1:106" ht="18.95" customHeight="1" x14ac:dyDescent="0.55000000000000004">
      <c r="A108" s="206" t="s">
        <v>229</v>
      </c>
      <c r="B108" s="207" t="s">
        <v>230</v>
      </c>
      <c r="C108" s="208">
        <v>562.10900000000026</v>
      </c>
      <c r="D108" s="209">
        <f t="shared" si="170"/>
        <v>11.869000000000002</v>
      </c>
      <c r="E108" s="209">
        <f t="shared" si="179"/>
        <v>27.824000000000002</v>
      </c>
      <c r="F108" s="209">
        <f t="shared" si="114"/>
        <v>483.36099999999993</v>
      </c>
      <c r="G108" s="209">
        <f t="shared" si="115"/>
        <v>685.66200000000038</v>
      </c>
      <c r="H108" s="209">
        <f t="shared" si="171"/>
        <v>0</v>
      </c>
      <c r="I108" s="209">
        <f t="shared" si="172"/>
        <v>0</v>
      </c>
      <c r="J108" s="209">
        <f t="shared" si="180"/>
        <v>495.22999999999996</v>
      </c>
      <c r="K108" s="209">
        <f t="shared" si="180"/>
        <v>713.48600000000033</v>
      </c>
      <c r="L108" s="210">
        <f t="shared" si="160"/>
        <v>0</v>
      </c>
      <c r="M108" s="210">
        <f t="shared" si="161"/>
        <v>0</v>
      </c>
      <c r="N108" s="210">
        <f t="shared" si="173"/>
        <v>66.879000000000005</v>
      </c>
      <c r="O108" s="210">
        <f t="shared" si="174"/>
        <v>96.45000000000006</v>
      </c>
      <c r="P108" s="210">
        <f t="shared" si="181"/>
        <v>0</v>
      </c>
      <c r="Q108" s="210">
        <f t="shared" si="182"/>
        <v>0</v>
      </c>
      <c r="R108" s="210">
        <f t="shared" si="169"/>
        <v>66.879000000000005</v>
      </c>
      <c r="S108" s="210">
        <f t="shared" si="169"/>
        <v>96.45000000000006</v>
      </c>
      <c r="T108" s="211">
        <f t="shared" si="175"/>
        <v>0</v>
      </c>
      <c r="U108" s="211">
        <f t="shared" si="176"/>
        <v>0</v>
      </c>
      <c r="V108" s="211">
        <f t="shared" si="147"/>
        <v>0</v>
      </c>
      <c r="W108" s="211">
        <f t="shared" si="148"/>
        <v>0</v>
      </c>
      <c r="X108" s="211">
        <f t="shared" si="183"/>
        <v>0</v>
      </c>
      <c r="Y108" s="211">
        <f t="shared" si="184"/>
        <v>0</v>
      </c>
      <c r="Z108" s="211">
        <f t="shared" si="116"/>
        <v>0</v>
      </c>
      <c r="AA108" s="211">
        <f t="shared" si="117"/>
        <v>0</v>
      </c>
      <c r="AB108" s="212">
        <f t="shared" si="167"/>
        <v>11.869000000000002</v>
      </c>
      <c r="AC108" s="212">
        <f t="shared" si="168"/>
        <v>27.824000000000002</v>
      </c>
      <c r="AD108" s="212">
        <f t="shared" si="177"/>
        <v>550.2399999999999</v>
      </c>
      <c r="AE108" s="212">
        <f t="shared" si="178"/>
        <v>782.11200000000042</v>
      </c>
      <c r="AF108" s="212">
        <f t="shared" si="118"/>
        <v>0</v>
      </c>
      <c r="AG108" s="212">
        <f t="shared" si="119"/>
        <v>0</v>
      </c>
      <c r="AH108" s="212">
        <f t="shared" si="120"/>
        <v>562.10899999999992</v>
      </c>
      <c r="AI108" s="212">
        <f t="shared" si="121"/>
        <v>809.93600000000038</v>
      </c>
      <c r="AJ108" s="217">
        <v>11.869000000000002</v>
      </c>
      <c r="AK108" s="206">
        <v>0</v>
      </c>
      <c r="AL108" s="206">
        <v>0</v>
      </c>
      <c r="AM108" s="208">
        <v>27.824000000000002</v>
      </c>
      <c r="AN108" s="206">
        <v>0</v>
      </c>
      <c r="AO108" s="206">
        <v>0</v>
      </c>
      <c r="AP108" s="206">
        <v>0</v>
      </c>
      <c r="AQ108" s="206">
        <v>0</v>
      </c>
      <c r="AR108" s="206">
        <v>0</v>
      </c>
      <c r="AS108" s="206">
        <v>0</v>
      </c>
      <c r="AT108" s="206">
        <v>0</v>
      </c>
      <c r="AU108" s="206">
        <v>0</v>
      </c>
      <c r="AV108" s="206">
        <v>0</v>
      </c>
      <c r="AW108" s="206">
        <v>0</v>
      </c>
      <c r="AX108" s="206">
        <v>0</v>
      </c>
      <c r="AY108" s="206">
        <v>0</v>
      </c>
      <c r="AZ108" s="206">
        <v>0</v>
      </c>
      <c r="BA108" s="206">
        <v>0</v>
      </c>
      <c r="BB108" s="206">
        <v>0</v>
      </c>
      <c r="BC108" s="206">
        <v>0</v>
      </c>
      <c r="BD108" s="206">
        <v>0</v>
      </c>
      <c r="BE108" s="206">
        <v>0</v>
      </c>
      <c r="BF108" s="206">
        <v>0</v>
      </c>
      <c r="BG108" s="206">
        <v>0</v>
      </c>
      <c r="BH108" s="206">
        <v>0</v>
      </c>
      <c r="BI108" s="206">
        <v>0</v>
      </c>
      <c r="BJ108" s="206">
        <v>0</v>
      </c>
      <c r="BK108" s="206">
        <v>0</v>
      </c>
      <c r="BL108" s="206">
        <v>0</v>
      </c>
      <c r="BM108" s="206">
        <v>0</v>
      </c>
      <c r="BN108" s="206">
        <v>0</v>
      </c>
      <c r="BO108" s="206">
        <v>0</v>
      </c>
      <c r="BP108" s="206">
        <v>0</v>
      </c>
      <c r="BQ108" s="206">
        <v>0</v>
      </c>
      <c r="BR108" s="206">
        <v>0</v>
      </c>
      <c r="BS108" s="206">
        <v>0</v>
      </c>
      <c r="BT108" s="206">
        <v>0</v>
      </c>
      <c r="BU108" s="206">
        <v>0</v>
      </c>
      <c r="BV108" s="206">
        <v>0</v>
      </c>
      <c r="BW108" s="206">
        <v>0</v>
      </c>
      <c r="BX108" s="206">
        <v>0</v>
      </c>
      <c r="BY108" s="206">
        <v>0</v>
      </c>
      <c r="BZ108" s="208">
        <v>483.36099999999993</v>
      </c>
      <c r="CA108" s="208">
        <v>66.879000000000005</v>
      </c>
      <c r="CB108" s="206">
        <v>0</v>
      </c>
      <c r="CC108" s="208">
        <v>685.66200000000038</v>
      </c>
      <c r="CD108" s="208">
        <v>96.45000000000006</v>
      </c>
      <c r="CE108" s="206">
        <v>0</v>
      </c>
      <c r="CF108" s="206">
        <v>0</v>
      </c>
      <c r="CG108" s="206">
        <v>0</v>
      </c>
      <c r="CH108" s="206">
        <v>0</v>
      </c>
      <c r="CI108" s="206">
        <v>0</v>
      </c>
      <c r="CJ108" s="206">
        <v>0</v>
      </c>
      <c r="CK108" s="206">
        <v>0</v>
      </c>
      <c r="CL108" s="206">
        <v>0</v>
      </c>
      <c r="CM108" s="206">
        <v>0</v>
      </c>
      <c r="CN108" s="206">
        <v>0</v>
      </c>
      <c r="CO108" s="206">
        <v>0</v>
      </c>
      <c r="CP108" s="206">
        <v>0</v>
      </c>
      <c r="CQ108" s="206">
        <v>0</v>
      </c>
      <c r="CR108" s="206">
        <v>0</v>
      </c>
      <c r="CS108" s="206">
        <v>0</v>
      </c>
      <c r="CT108" s="206">
        <v>0</v>
      </c>
      <c r="CU108" s="206">
        <v>0</v>
      </c>
      <c r="CV108" s="206">
        <v>0</v>
      </c>
      <c r="CW108" s="206">
        <v>0</v>
      </c>
      <c r="CX108" s="214">
        <v>562.10900000000072</v>
      </c>
      <c r="CY108" s="214">
        <v>809.93600000000072</v>
      </c>
      <c r="CZ108" s="215">
        <f t="shared" si="123"/>
        <v>0</v>
      </c>
      <c r="DA108" s="215">
        <f t="shared" si="124"/>
        <v>0</v>
      </c>
      <c r="DB108" s="216">
        <f t="shared" si="166"/>
        <v>0</v>
      </c>
    </row>
    <row r="109" spans="1:106" ht="18.95" customHeight="1" x14ac:dyDescent="0.55000000000000004">
      <c r="A109" s="206" t="s">
        <v>231</v>
      </c>
      <c r="B109" s="207" t="s">
        <v>232</v>
      </c>
      <c r="C109" s="208">
        <v>422.30600000000004</v>
      </c>
      <c r="D109" s="209">
        <f t="shared" si="170"/>
        <v>5.7220000000000004</v>
      </c>
      <c r="E109" s="209">
        <f>AM109</f>
        <v>16.156000000000002</v>
      </c>
      <c r="F109" s="209">
        <f t="shared" si="114"/>
        <v>416.58400000000006</v>
      </c>
      <c r="G109" s="209">
        <f t="shared" si="115"/>
        <v>646.45400000000018</v>
      </c>
      <c r="H109" s="209">
        <f t="shared" si="171"/>
        <v>0</v>
      </c>
      <c r="I109" s="209">
        <f t="shared" si="172"/>
        <v>0</v>
      </c>
      <c r="J109" s="209">
        <f t="shared" si="180"/>
        <v>422.30600000000004</v>
      </c>
      <c r="K109" s="209">
        <f t="shared" si="180"/>
        <v>662.61000000000013</v>
      </c>
      <c r="L109" s="210">
        <f t="shared" si="160"/>
        <v>0</v>
      </c>
      <c r="M109" s="210">
        <f t="shared" si="161"/>
        <v>0</v>
      </c>
      <c r="N109" s="210">
        <f t="shared" si="173"/>
        <v>0</v>
      </c>
      <c r="O109" s="210">
        <f t="shared" si="174"/>
        <v>0</v>
      </c>
      <c r="P109" s="210">
        <f t="shared" si="181"/>
        <v>0</v>
      </c>
      <c r="Q109" s="210">
        <f t="shared" si="182"/>
        <v>0</v>
      </c>
      <c r="R109" s="210">
        <f t="shared" si="169"/>
        <v>0</v>
      </c>
      <c r="S109" s="210">
        <f t="shared" si="169"/>
        <v>0</v>
      </c>
      <c r="T109" s="211">
        <f t="shared" si="175"/>
        <v>0</v>
      </c>
      <c r="U109" s="211">
        <f t="shared" si="176"/>
        <v>0</v>
      </c>
      <c r="V109" s="211">
        <f t="shared" si="147"/>
        <v>0</v>
      </c>
      <c r="W109" s="211">
        <f t="shared" si="148"/>
        <v>0</v>
      </c>
      <c r="X109" s="211">
        <f t="shared" si="183"/>
        <v>0</v>
      </c>
      <c r="Y109" s="211">
        <f t="shared" si="184"/>
        <v>0</v>
      </c>
      <c r="Z109" s="211">
        <f t="shared" si="116"/>
        <v>0</v>
      </c>
      <c r="AA109" s="211">
        <f t="shared" si="117"/>
        <v>0</v>
      </c>
      <c r="AB109" s="212">
        <f>D109+L109+T109</f>
        <v>5.7220000000000004</v>
      </c>
      <c r="AC109" s="212">
        <f>E109+M109+U109</f>
        <v>16.156000000000002</v>
      </c>
      <c r="AD109" s="212">
        <f t="shared" si="177"/>
        <v>416.58400000000006</v>
      </c>
      <c r="AE109" s="212">
        <f t="shared" si="178"/>
        <v>646.45400000000018</v>
      </c>
      <c r="AF109" s="212">
        <f t="shared" si="118"/>
        <v>0</v>
      </c>
      <c r="AG109" s="212">
        <f t="shared" si="119"/>
        <v>0</v>
      </c>
      <c r="AH109" s="212">
        <f t="shared" si="120"/>
        <v>422.30600000000004</v>
      </c>
      <c r="AI109" s="212">
        <f t="shared" si="121"/>
        <v>662.61000000000013</v>
      </c>
      <c r="AJ109" s="217">
        <v>5.7220000000000004</v>
      </c>
      <c r="AK109" s="206">
        <v>0</v>
      </c>
      <c r="AL109" s="206">
        <v>0</v>
      </c>
      <c r="AM109" s="208">
        <v>16.156000000000002</v>
      </c>
      <c r="AN109" s="206">
        <v>0</v>
      </c>
      <c r="AO109" s="206">
        <v>0</v>
      </c>
      <c r="AP109" s="206">
        <v>0</v>
      </c>
      <c r="AQ109" s="206">
        <v>0</v>
      </c>
      <c r="AR109" s="206">
        <v>0</v>
      </c>
      <c r="AS109" s="206">
        <v>0</v>
      </c>
      <c r="AT109" s="206">
        <v>0</v>
      </c>
      <c r="AU109" s="206">
        <v>0</v>
      </c>
      <c r="AV109" s="206">
        <v>0</v>
      </c>
      <c r="AW109" s="206">
        <v>0</v>
      </c>
      <c r="AX109" s="206">
        <v>0</v>
      </c>
      <c r="AY109" s="206">
        <v>0</v>
      </c>
      <c r="AZ109" s="206">
        <v>0</v>
      </c>
      <c r="BA109" s="206">
        <v>0</v>
      </c>
      <c r="BB109" s="206">
        <v>0</v>
      </c>
      <c r="BC109" s="206">
        <v>0</v>
      </c>
      <c r="BD109" s="206">
        <v>0</v>
      </c>
      <c r="BE109" s="206">
        <v>0</v>
      </c>
      <c r="BF109" s="206">
        <v>0</v>
      </c>
      <c r="BG109" s="206">
        <v>0</v>
      </c>
      <c r="BH109" s="206">
        <v>0</v>
      </c>
      <c r="BI109" s="206">
        <v>0</v>
      </c>
      <c r="BJ109" s="206">
        <v>0</v>
      </c>
      <c r="BK109" s="206">
        <v>0</v>
      </c>
      <c r="BL109" s="206">
        <v>0</v>
      </c>
      <c r="BM109" s="206">
        <v>0</v>
      </c>
      <c r="BN109" s="206">
        <v>0</v>
      </c>
      <c r="BO109" s="206">
        <v>0</v>
      </c>
      <c r="BP109" s="206">
        <v>0</v>
      </c>
      <c r="BQ109" s="206">
        <v>0</v>
      </c>
      <c r="BR109" s="206">
        <v>0</v>
      </c>
      <c r="BS109" s="206">
        <v>0</v>
      </c>
      <c r="BT109" s="206">
        <v>0</v>
      </c>
      <c r="BU109" s="206">
        <v>0</v>
      </c>
      <c r="BV109" s="206">
        <v>0</v>
      </c>
      <c r="BW109" s="206">
        <v>0</v>
      </c>
      <c r="BX109" s="206">
        <v>0</v>
      </c>
      <c r="BY109" s="206">
        <v>0</v>
      </c>
      <c r="BZ109" s="208">
        <v>416.58400000000006</v>
      </c>
      <c r="CA109" s="206">
        <v>0</v>
      </c>
      <c r="CB109" s="206">
        <v>0</v>
      </c>
      <c r="CC109" s="208">
        <v>646.45400000000018</v>
      </c>
      <c r="CD109" s="206">
        <v>0</v>
      </c>
      <c r="CE109" s="206">
        <v>0</v>
      </c>
      <c r="CF109" s="206">
        <v>0</v>
      </c>
      <c r="CG109" s="206">
        <v>0</v>
      </c>
      <c r="CH109" s="206">
        <v>0</v>
      </c>
      <c r="CI109" s="206">
        <v>0</v>
      </c>
      <c r="CJ109" s="206">
        <v>0</v>
      </c>
      <c r="CK109" s="206">
        <v>0</v>
      </c>
      <c r="CL109" s="206">
        <v>0</v>
      </c>
      <c r="CM109" s="206">
        <v>0</v>
      </c>
      <c r="CN109" s="206">
        <v>0</v>
      </c>
      <c r="CO109" s="206">
        <v>0</v>
      </c>
      <c r="CP109" s="206">
        <v>0</v>
      </c>
      <c r="CQ109" s="206">
        <v>0</v>
      </c>
      <c r="CR109" s="206">
        <v>0</v>
      </c>
      <c r="CS109" s="206">
        <v>0</v>
      </c>
      <c r="CT109" s="206">
        <v>0</v>
      </c>
      <c r="CU109" s="206">
        <v>0</v>
      </c>
      <c r="CV109" s="206">
        <v>0</v>
      </c>
      <c r="CW109" s="206">
        <v>0</v>
      </c>
      <c r="CX109" s="214">
        <v>422.30599999999993</v>
      </c>
      <c r="CY109" s="214">
        <v>662.60999999999979</v>
      </c>
      <c r="CZ109" s="215">
        <f t="shared" si="123"/>
        <v>0</v>
      </c>
      <c r="DA109" s="215">
        <f t="shared" si="124"/>
        <v>0</v>
      </c>
      <c r="DB109" s="216">
        <f t="shared" si="166"/>
        <v>0</v>
      </c>
    </row>
    <row r="110" spans="1:106" ht="18.95" customHeight="1" x14ac:dyDescent="0.55000000000000004">
      <c r="A110" s="206" t="s">
        <v>233</v>
      </c>
      <c r="B110" s="207" t="s">
        <v>234</v>
      </c>
      <c r="C110" s="208">
        <v>622.46900000000016</v>
      </c>
      <c r="D110" s="209">
        <f>AJ110</f>
        <v>2.9950000000000001</v>
      </c>
      <c r="E110" s="209">
        <f t="shared" ref="E110" si="185">AM110</f>
        <v>7.4039999999999999</v>
      </c>
      <c r="F110" s="209">
        <f t="shared" si="114"/>
        <v>613.3950000000001</v>
      </c>
      <c r="G110" s="209">
        <f t="shared" si="115"/>
        <v>918.79600000000028</v>
      </c>
      <c r="H110" s="209">
        <f t="shared" si="171"/>
        <v>0</v>
      </c>
      <c r="I110" s="209">
        <f t="shared" si="172"/>
        <v>0</v>
      </c>
      <c r="J110" s="209">
        <f t="shared" si="180"/>
        <v>616.3900000000001</v>
      </c>
      <c r="K110" s="209">
        <f t="shared" si="180"/>
        <v>926.20000000000027</v>
      </c>
      <c r="L110" s="210">
        <f t="shared" si="160"/>
        <v>0</v>
      </c>
      <c r="M110" s="210">
        <f t="shared" si="161"/>
        <v>0</v>
      </c>
      <c r="N110" s="210">
        <f t="shared" si="173"/>
        <v>6.0789999999999997</v>
      </c>
      <c r="O110" s="210">
        <f t="shared" si="174"/>
        <v>6.0789999999999997</v>
      </c>
      <c r="P110" s="210">
        <f t="shared" si="181"/>
        <v>0</v>
      </c>
      <c r="Q110" s="210">
        <f t="shared" si="182"/>
        <v>0</v>
      </c>
      <c r="R110" s="210">
        <f>L110+N110+P110</f>
        <v>6.0789999999999997</v>
      </c>
      <c r="S110" s="210">
        <f>M110+O110+Q110</f>
        <v>6.0789999999999997</v>
      </c>
      <c r="T110" s="211">
        <f t="shared" si="175"/>
        <v>0</v>
      </c>
      <c r="U110" s="211">
        <f t="shared" si="176"/>
        <v>0</v>
      </c>
      <c r="V110" s="211">
        <f t="shared" si="147"/>
        <v>0</v>
      </c>
      <c r="W110" s="211">
        <f t="shared" si="148"/>
        <v>0</v>
      </c>
      <c r="X110" s="211">
        <f t="shared" si="183"/>
        <v>0</v>
      </c>
      <c r="Y110" s="211">
        <f t="shared" si="184"/>
        <v>0</v>
      </c>
      <c r="Z110" s="211">
        <f t="shared" si="116"/>
        <v>0</v>
      </c>
      <c r="AA110" s="211">
        <f t="shared" si="117"/>
        <v>0</v>
      </c>
      <c r="AB110" s="212">
        <f t="shared" ref="AB110" si="186">D110+L110+T110</f>
        <v>2.9950000000000001</v>
      </c>
      <c r="AC110" s="212">
        <f t="shared" ref="AC110" si="187">E110+M110+U110</f>
        <v>7.4039999999999999</v>
      </c>
      <c r="AD110" s="212">
        <f t="shared" si="177"/>
        <v>619.47400000000005</v>
      </c>
      <c r="AE110" s="212">
        <f t="shared" si="178"/>
        <v>924.87500000000023</v>
      </c>
      <c r="AF110" s="212">
        <f t="shared" si="118"/>
        <v>0</v>
      </c>
      <c r="AG110" s="212">
        <f t="shared" si="119"/>
        <v>0</v>
      </c>
      <c r="AH110" s="212">
        <f t="shared" si="120"/>
        <v>622.46900000000005</v>
      </c>
      <c r="AI110" s="212">
        <f t="shared" si="121"/>
        <v>932.27900000000022</v>
      </c>
      <c r="AJ110" s="217">
        <v>2.9950000000000001</v>
      </c>
      <c r="AK110" s="206">
        <v>0</v>
      </c>
      <c r="AL110" s="206">
        <v>0</v>
      </c>
      <c r="AM110" s="208">
        <v>7.4039999999999999</v>
      </c>
      <c r="AN110" s="206">
        <v>0</v>
      </c>
      <c r="AO110" s="206">
        <v>0</v>
      </c>
      <c r="AP110" s="206">
        <v>0</v>
      </c>
      <c r="AQ110" s="206">
        <v>0</v>
      </c>
      <c r="AR110" s="206">
        <v>0</v>
      </c>
      <c r="AS110" s="206">
        <v>0</v>
      </c>
      <c r="AT110" s="206">
        <v>0</v>
      </c>
      <c r="AU110" s="206">
        <v>0</v>
      </c>
      <c r="AV110" s="206">
        <v>0</v>
      </c>
      <c r="AW110" s="206">
        <v>0</v>
      </c>
      <c r="AX110" s="206">
        <v>0</v>
      </c>
      <c r="AY110" s="206">
        <v>0</v>
      </c>
      <c r="AZ110" s="206">
        <v>0</v>
      </c>
      <c r="BA110" s="206">
        <v>0</v>
      </c>
      <c r="BB110" s="206">
        <v>0</v>
      </c>
      <c r="BC110" s="206">
        <v>0</v>
      </c>
      <c r="BD110" s="206">
        <v>0</v>
      </c>
      <c r="BE110" s="206">
        <v>0</v>
      </c>
      <c r="BF110" s="206">
        <v>0</v>
      </c>
      <c r="BG110" s="206">
        <v>0</v>
      </c>
      <c r="BH110" s="206">
        <v>0</v>
      </c>
      <c r="BI110" s="206">
        <v>0</v>
      </c>
      <c r="BJ110" s="206">
        <v>0</v>
      </c>
      <c r="BK110" s="206">
        <v>0</v>
      </c>
      <c r="BL110" s="206">
        <v>0</v>
      </c>
      <c r="BM110" s="206">
        <v>0</v>
      </c>
      <c r="BN110" s="206">
        <v>0</v>
      </c>
      <c r="BO110" s="206">
        <v>0</v>
      </c>
      <c r="BP110" s="206">
        <v>0</v>
      </c>
      <c r="BQ110" s="206">
        <v>0</v>
      </c>
      <c r="BR110" s="206">
        <v>0</v>
      </c>
      <c r="BS110" s="206">
        <v>0</v>
      </c>
      <c r="BT110" s="206">
        <v>0</v>
      </c>
      <c r="BU110" s="206">
        <v>0</v>
      </c>
      <c r="BV110" s="206">
        <v>0</v>
      </c>
      <c r="BW110" s="206">
        <v>0</v>
      </c>
      <c r="BX110" s="206">
        <v>0</v>
      </c>
      <c r="BY110" s="206">
        <v>0</v>
      </c>
      <c r="BZ110" s="208">
        <v>613.3950000000001</v>
      </c>
      <c r="CA110" s="208">
        <v>6.0789999999999997</v>
      </c>
      <c r="CB110" s="206">
        <v>0</v>
      </c>
      <c r="CC110" s="208">
        <v>918.79600000000028</v>
      </c>
      <c r="CD110" s="208">
        <v>6.0789999999999997</v>
      </c>
      <c r="CE110" s="206">
        <v>0</v>
      </c>
      <c r="CF110" s="206">
        <v>0</v>
      </c>
      <c r="CG110" s="206">
        <v>0</v>
      </c>
      <c r="CH110" s="206">
        <v>0</v>
      </c>
      <c r="CI110" s="206">
        <v>0</v>
      </c>
      <c r="CJ110" s="206">
        <v>0</v>
      </c>
      <c r="CK110" s="206">
        <v>0</v>
      </c>
      <c r="CL110" s="206">
        <v>0</v>
      </c>
      <c r="CM110" s="206">
        <v>0</v>
      </c>
      <c r="CN110" s="206">
        <v>0</v>
      </c>
      <c r="CO110" s="206">
        <v>0</v>
      </c>
      <c r="CP110" s="206">
        <v>0</v>
      </c>
      <c r="CQ110" s="206">
        <v>0</v>
      </c>
      <c r="CR110" s="206">
        <v>0</v>
      </c>
      <c r="CS110" s="206">
        <v>0</v>
      </c>
      <c r="CT110" s="206">
        <v>0</v>
      </c>
      <c r="CU110" s="206">
        <v>0</v>
      </c>
      <c r="CV110" s="206">
        <v>0</v>
      </c>
      <c r="CW110" s="206">
        <v>0</v>
      </c>
      <c r="CX110" s="214">
        <v>622.46900000000028</v>
      </c>
      <c r="CY110" s="214">
        <v>914.67200000000025</v>
      </c>
      <c r="CZ110" s="215">
        <f t="shared" si="123"/>
        <v>0</v>
      </c>
      <c r="DA110" s="215">
        <f t="shared" si="124"/>
        <v>17.606999999999971</v>
      </c>
      <c r="DB110" s="216">
        <f t="shared" si="166"/>
        <v>0</v>
      </c>
    </row>
    <row r="111" spans="1:106" s="189" customFormat="1" ht="18.95" customHeight="1" x14ac:dyDescent="0.55000000000000004">
      <c r="A111" s="218" t="s">
        <v>235</v>
      </c>
      <c r="B111" s="219"/>
      <c r="C111" s="220">
        <v>52313.857999999993</v>
      </c>
      <c r="D111" s="221">
        <f>SUM(D5:D110)</f>
        <v>2736.8229999999999</v>
      </c>
      <c r="E111" s="221">
        <f t="shared" ref="E111:K111" si="188">SUM(E5:E110)</f>
        <v>7721.538999999997</v>
      </c>
      <c r="F111" s="221">
        <f t="shared" si="188"/>
        <v>47375.646000000001</v>
      </c>
      <c r="G111" s="221">
        <f t="shared" si="188"/>
        <v>68005.573499999984</v>
      </c>
      <c r="H111" s="221">
        <f>SUM(H5:H110)</f>
        <v>53.814999999999998</v>
      </c>
      <c r="I111" s="221">
        <f t="shared" si="188"/>
        <v>53.814999999999998</v>
      </c>
      <c r="J111" s="221">
        <f t="shared" si="188"/>
        <v>50166.284000000014</v>
      </c>
      <c r="K111" s="221">
        <f t="shared" si="188"/>
        <v>75780.927499999991</v>
      </c>
      <c r="L111" s="222">
        <f>SUM(L5:L110)</f>
        <v>160.47600000000006</v>
      </c>
      <c r="M111" s="222">
        <f t="shared" ref="M111:S111" si="189">SUM(M5:M110)</f>
        <v>406.17499999999995</v>
      </c>
      <c r="N111" s="222">
        <f t="shared" si="189"/>
        <v>1982.7350000000006</v>
      </c>
      <c r="O111" s="222">
        <f t="shared" si="189"/>
        <v>2580.4070000000011</v>
      </c>
      <c r="P111" s="222">
        <f t="shared" si="189"/>
        <v>0</v>
      </c>
      <c r="Q111" s="222">
        <f t="shared" si="189"/>
        <v>0</v>
      </c>
      <c r="R111" s="222">
        <f t="shared" si="189"/>
        <v>2143.2110000000007</v>
      </c>
      <c r="S111" s="222">
        <f t="shared" si="189"/>
        <v>2986.5820000000008</v>
      </c>
      <c r="T111" s="223">
        <f>SUM(T5:T110)</f>
        <v>0</v>
      </c>
      <c r="U111" s="223">
        <f>SUM(U5:U110)</f>
        <v>0</v>
      </c>
      <c r="V111" s="223">
        <f>SUM(V5:V110)</f>
        <v>0</v>
      </c>
      <c r="W111" s="223">
        <f t="shared" ref="W111:Y111" si="190">SUM(W5:W110)</f>
        <v>0</v>
      </c>
      <c r="X111" s="223">
        <f t="shared" si="190"/>
        <v>0</v>
      </c>
      <c r="Y111" s="223">
        <f t="shared" si="190"/>
        <v>0</v>
      </c>
      <c r="Z111" s="223">
        <f>SUM(Z5:Z110)</f>
        <v>0</v>
      </c>
      <c r="AA111" s="223">
        <f>SUM(AA5:AA110)</f>
        <v>0</v>
      </c>
      <c r="AB111" s="224">
        <f>SUM(AB5:AB110)</f>
        <v>2897.2989999999995</v>
      </c>
      <c r="AC111" s="224">
        <f t="shared" ref="AC111:AI111" si="191">SUM(AC5:AC110)</f>
        <v>8127.7139999999972</v>
      </c>
      <c r="AD111" s="224">
        <f>SUM(AD5:AD110)</f>
        <v>49358.38100000003</v>
      </c>
      <c r="AE111" s="224">
        <f>SUM(AE5:AE110)</f>
        <v>70585.980500000005</v>
      </c>
      <c r="AF111" s="224">
        <f t="shared" si="191"/>
        <v>53.814999999999998</v>
      </c>
      <c r="AG111" s="224">
        <f t="shared" si="191"/>
        <v>53.814999999999998</v>
      </c>
      <c r="AH111" s="224">
        <f t="shared" si="191"/>
        <v>52309.494999999995</v>
      </c>
      <c r="AI111" s="224">
        <f t="shared" si="191"/>
        <v>78767.5095</v>
      </c>
      <c r="AJ111" s="225">
        <v>2736.8229999999999</v>
      </c>
      <c r="AK111" s="220">
        <v>160.47600000000006</v>
      </c>
      <c r="AL111" s="226" t="s">
        <v>236</v>
      </c>
      <c r="AM111" s="220">
        <v>7721.538999999997</v>
      </c>
      <c r="AN111" s="220">
        <f>SUM(AN86:AN110)</f>
        <v>150.874</v>
      </c>
      <c r="AO111" s="226" t="s">
        <v>236</v>
      </c>
      <c r="AP111" s="226" t="s">
        <v>236</v>
      </c>
      <c r="AQ111" s="226" t="s">
        <v>236</v>
      </c>
      <c r="AR111" s="226" t="s">
        <v>236</v>
      </c>
      <c r="AS111" s="226" t="s">
        <v>236</v>
      </c>
      <c r="AT111" s="226" t="s">
        <v>236</v>
      </c>
      <c r="AU111" s="226" t="s">
        <v>236</v>
      </c>
      <c r="AV111" s="220">
        <v>787.928</v>
      </c>
      <c r="AW111" s="220">
        <v>13.084999999999999</v>
      </c>
      <c r="AX111" s="226" t="s">
        <v>236</v>
      </c>
      <c r="AY111" s="220">
        <v>806.7879999999999</v>
      </c>
      <c r="AZ111" s="220">
        <f>SUM(AZ5:AZ110)</f>
        <v>13.084999999999999</v>
      </c>
      <c r="BA111" s="220">
        <f t="shared" ref="BA111:CW111" si="192">SUM(BA5:BA110)</f>
        <v>0</v>
      </c>
      <c r="BB111" s="220">
        <f t="shared" si="192"/>
        <v>1221.7060000000001</v>
      </c>
      <c r="BC111" s="220">
        <f t="shared" si="192"/>
        <v>91.518000000000015</v>
      </c>
      <c r="BD111" s="220">
        <f t="shared" si="192"/>
        <v>0</v>
      </c>
      <c r="BE111" s="220">
        <f t="shared" si="192"/>
        <v>1234.1640000000002</v>
      </c>
      <c r="BF111" s="220">
        <f t="shared" si="192"/>
        <v>91.518000000000015</v>
      </c>
      <c r="BG111" s="220">
        <f t="shared" si="192"/>
        <v>0</v>
      </c>
      <c r="BH111" s="220">
        <f t="shared" si="192"/>
        <v>449.09400000000005</v>
      </c>
      <c r="BI111" s="220">
        <f t="shared" si="192"/>
        <v>13.718999999999999</v>
      </c>
      <c r="BJ111" s="220">
        <f t="shared" si="192"/>
        <v>0</v>
      </c>
      <c r="BK111" s="220">
        <f t="shared" si="192"/>
        <v>449.09400000000005</v>
      </c>
      <c r="BL111" s="220">
        <f t="shared" si="192"/>
        <v>13.718999999999999</v>
      </c>
      <c r="BM111" s="220">
        <f t="shared" si="192"/>
        <v>0</v>
      </c>
      <c r="BN111" s="220">
        <f t="shared" si="192"/>
        <v>92.176999999999992</v>
      </c>
      <c r="BO111" s="220">
        <f t="shared" si="192"/>
        <v>2</v>
      </c>
      <c r="BP111" s="220">
        <f t="shared" si="192"/>
        <v>0</v>
      </c>
      <c r="BQ111" s="220">
        <f t="shared" si="192"/>
        <v>93.326999999999998</v>
      </c>
      <c r="BR111" s="220">
        <f t="shared" si="192"/>
        <v>2</v>
      </c>
      <c r="BS111" s="220">
        <f t="shared" si="192"/>
        <v>0</v>
      </c>
      <c r="BT111" s="220">
        <f t="shared" si="192"/>
        <v>38.263999999999996</v>
      </c>
      <c r="BU111" s="220">
        <f t="shared" si="192"/>
        <v>0</v>
      </c>
      <c r="BV111" s="220">
        <f t="shared" si="192"/>
        <v>0</v>
      </c>
      <c r="BW111" s="220">
        <f t="shared" si="192"/>
        <v>47.138999999999996</v>
      </c>
      <c r="BX111" s="220">
        <f t="shared" si="192"/>
        <v>0</v>
      </c>
      <c r="BY111" s="220">
        <f t="shared" si="192"/>
        <v>0</v>
      </c>
      <c r="BZ111" s="220">
        <f t="shared" si="192"/>
        <v>44539.066000000006</v>
      </c>
      <c r="CA111" s="220">
        <f t="shared" si="192"/>
        <v>1855.8970000000006</v>
      </c>
      <c r="CB111" s="220">
        <f t="shared" si="192"/>
        <v>0</v>
      </c>
      <c r="CC111" s="220">
        <f t="shared" si="192"/>
        <v>64558.036500000024</v>
      </c>
      <c r="CD111" s="220">
        <f t="shared" si="192"/>
        <v>2440.5090000000014</v>
      </c>
      <c r="CE111" s="220">
        <f t="shared" si="192"/>
        <v>0</v>
      </c>
      <c r="CF111" s="220">
        <f t="shared" si="192"/>
        <v>247.411</v>
      </c>
      <c r="CG111" s="220">
        <f t="shared" si="192"/>
        <v>6.516</v>
      </c>
      <c r="CH111" s="220">
        <f t="shared" si="192"/>
        <v>0</v>
      </c>
      <c r="CI111" s="220">
        <f t="shared" si="192"/>
        <v>817.02499999999998</v>
      </c>
      <c r="CJ111" s="220">
        <f t="shared" si="192"/>
        <v>19.576000000000001</v>
      </c>
      <c r="CK111" s="220">
        <f t="shared" si="192"/>
        <v>0</v>
      </c>
      <c r="CL111" s="220">
        <f t="shared" si="192"/>
        <v>53.814999999999998</v>
      </c>
      <c r="CM111" s="220">
        <f t="shared" si="192"/>
        <v>0</v>
      </c>
      <c r="CN111" s="220">
        <f t="shared" si="192"/>
        <v>0</v>
      </c>
      <c r="CO111" s="220">
        <f t="shared" si="192"/>
        <v>53.814999999999998</v>
      </c>
      <c r="CP111" s="220">
        <f t="shared" si="192"/>
        <v>0</v>
      </c>
      <c r="CQ111" s="220">
        <f t="shared" si="192"/>
        <v>0</v>
      </c>
      <c r="CR111" s="220">
        <f t="shared" si="192"/>
        <v>0</v>
      </c>
      <c r="CS111" s="220">
        <f t="shared" si="192"/>
        <v>0</v>
      </c>
      <c r="CT111" s="220">
        <f t="shared" si="192"/>
        <v>0</v>
      </c>
      <c r="CU111" s="220">
        <f t="shared" si="192"/>
        <v>0</v>
      </c>
      <c r="CV111" s="220">
        <f t="shared" si="192"/>
        <v>0</v>
      </c>
      <c r="CW111" s="220">
        <f t="shared" si="192"/>
        <v>0</v>
      </c>
      <c r="CX111" s="227">
        <v>52302.542000000001</v>
      </c>
      <c r="CY111" s="227">
        <v>77937.695499999987</v>
      </c>
      <c r="CZ111" s="228">
        <f t="shared" si="123"/>
        <v>6.9529999999940628</v>
      </c>
      <c r="DA111" s="228">
        <f t="shared" si="124"/>
        <v>829.81400000001304</v>
      </c>
      <c r="DB111" s="229">
        <f>C111-AH111</f>
        <v>4.3629999999975553</v>
      </c>
    </row>
    <row r="112" spans="1:106" x14ac:dyDescent="0.55000000000000004">
      <c r="J112" s="230">
        <f>D111+F111+H111</f>
        <v>50166.284</v>
      </c>
      <c r="K112" s="230">
        <f>E111+G111+I111</f>
        <v>75780.927499999991</v>
      </c>
    </row>
    <row r="113" spans="2:36" s="232" customFormat="1" x14ac:dyDescent="0.55000000000000004">
      <c r="B113" s="17" t="s">
        <v>248</v>
      </c>
      <c r="D113" s="188">
        <f>D111-D5</f>
        <v>2736.8229999999999</v>
      </c>
      <c r="E113" s="188">
        <f t="shared" ref="E113:AI113" si="193">E111-E5</f>
        <v>7721.538999999997</v>
      </c>
      <c r="F113" s="188">
        <f t="shared" si="193"/>
        <v>47354.749000000003</v>
      </c>
      <c r="G113" s="188">
        <f t="shared" si="193"/>
        <v>67942.882499999978</v>
      </c>
      <c r="H113" s="188">
        <f t="shared" si="193"/>
        <v>53.814999999999998</v>
      </c>
      <c r="I113" s="188">
        <f t="shared" si="193"/>
        <v>53.814999999999998</v>
      </c>
      <c r="J113" s="188">
        <f t="shared" si="193"/>
        <v>50145.387000000017</v>
      </c>
      <c r="K113" s="188">
        <f t="shared" si="193"/>
        <v>75718.236499999985</v>
      </c>
      <c r="L113" s="188">
        <f t="shared" si="193"/>
        <v>160.47600000000006</v>
      </c>
      <c r="M113" s="188">
        <f t="shared" si="193"/>
        <v>406.17499999999995</v>
      </c>
      <c r="N113" s="188">
        <f t="shared" si="193"/>
        <v>1982.7350000000006</v>
      </c>
      <c r="O113" s="188">
        <f t="shared" si="193"/>
        <v>2580.4070000000011</v>
      </c>
      <c r="P113" s="188">
        <f t="shared" si="193"/>
        <v>0</v>
      </c>
      <c r="Q113" s="188">
        <f t="shared" si="193"/>
        <v>0</v>
      </c>
      <c r="R113" s="188">
        <f t="shared" si="193"/>
        <v>2143.2110000000007</v>
      </c>
      <c r="S113" s="188">
        <f t="shared" si="193"/>
        <v>2986.5820000000008</v>
      </c>
      <c r="T113" s="188">
        <f t="shared" si="193"/>
        <v>0</v>
      </c>
      <c r="U113" s="188">
        <f t="shared" si="193"/>
        <v>0</v>
      </c>
      <c r="V113" s="188">
        <f t="shared" si="193"/>
        <v>0</v>
      </c>
      <c r="W113" s="188">
        <f t="shared" si="193"/>
        <v>0</v>
      </c>
      <c r="X113" s="188">
        <f t="shared" si="193"/>
        <v>0</v>
      </c>
      <c r="Y113" s="188">
        <f t="shared" si="193"/>
        <v>0</v>
      </c>
      <c r="Z113" s="188">
        <f t="shared" si="193"/>
        <v>0</v>
      </c>
      <c r="AA113" s="188">
        <f t="shared" si="193"/>
        <v>0</v>
      </c>
      <c r="AB113" s="188">
        <f t="shared" si="193"/>
        <v>2897.2989999999995</v>
      </c>
      <c r="AC113" s="188">
        <f t="shared" si="193"/>
        <v>8127.7139999999972</v>
      </c>
      <c r="AD113" s="188">
        <f t="shared" si="193"/>
        <v>49337.484000000033</v>
      </c>
      <c r="AE113" s="188">
        <f t="shared" si="193"/>
        <v>70523.289499999999</v>
      </c>
      <c r="AF113" s="188">
        <f t="shared" si="193"/>
        <v>53.814999999999998</v>
      </c>
      <c r="AG113" s="188">
        <f t="shared" si="193"/>
        <v>53.814999999999998</v>
      </c>
      <c r="AH113" s="188">
        <f t="shared" si="193"/>
        <v>52288.597999999998</v>
      </c>
      <c r="AI113" s="188">
        <f t="shared" si="193"/>
        <v>78704.818499999994</v>
      </c>
      <c r="AJ113" s="233"/>
    </row>
  </sheetData>
  <mergeCells count="38">
    <mergeCell ref="CX2:CY3"/>
    <mergeCell ref="CZ2:DA3"/>
    <mergeCell ref="T2:AA2"/>
    <mergeCell ref="T3:U3"/>
    <mergeCell ref="V3:W3"/>
    <mergeCell ref="X3:Y3"/>
    <mergeCell ref="Z3:AA3"/>
    <mergeCell ref="CL2:CQ2"/>
    <mergeCell ref="CR2:CW2"/>
    <mergeCell ref="A111:B111"/>
    <mergeCell ref="AB2:AI2"/>
    <mergeCell ref="AB3:AC3"/>
    <mergeCell ref="AD3:AE3"/>
    <mergeCell ref="AF3:AG3"/>
    <mergeCell ref="AH3:AI3"/>
    <mergeCell ref="D2:K2"/>
    <mergeCell ref="D3:E3"/>
    <mergeCell ref="J3:K3"/>
    <mergeCell ref="L2:S2"/>
    <mergeCell ref="L3:M3"/>
    <mergeCell ref="N3:O3"/>
    <mergeCell ref="P3:Q3"/>
    <mergeCell ref="R3:S3"/>
    <mergeCell ref="A2:A4"/>
    <mergeCell ref="B2:B4"/>
    <mergeCell ref="AJ2:AO2"/>
    <mergeCell ref="AP2:AU2"/>
    <mergeCell ref="AV2:BA2"/>
    <mergeCell ref="BB2:BG2"/>
    <mergeCell ref="BH2:BM2"/>
    <mergeCell ref="BN2:BS2"/>
    <mergeCell ref="BT2:BY2"/>
    <mergeCell ref="BZ2:CE2"/>
    <mergeCell ref="CF2:CK2"/>
    <mergeCell ref="C2:C4"/>
    <mergeCell ref="F3:G3"/>
    <mergeCell ref="H3:I3"/>
    <mergeCell ref="B1:CP1"/>
  </mergeCells>
  <pageMargins left="0" right="0" top="0" bottom="0" header="0" footer="0"/>
  <pageSetup paperSiz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A27"/>
  <sheetViews>
    <sheetView topLeftCell="B7" workbookViewId="0">
      <selection activeCell="DF15" sqref="DF15"/>
    </sheetView>
  </sheetViews>
  <sheetFormatPr defaultRowHeight="24" x14ac:dyDescent="0.55000000000000004"/>
  <cols>
    <col min="1" max="1" width="5" style="18" hidden="1" customWidth="1"/>
    <col min="2" max="2" width="31.125" style="18" customWidth="1"/>
    <col min="3" max="3" width="9.625" style="18" hidden="1" customWidth="1"/>
    <col min="4" max="5" width="10.625" style="18" customWidth="1"/>
    <col min="6" max="6" width="11" style="18" customWidth="1"/>
    <col min="7" max="7" width="11.25" style="18" customWidth="1"/>
    <col min="8" max="9" width="9.625" style="18" customWidth="1"/>
    <col min="10" max="10" width="11.625" style="18" customWidth="1"/>
    <col min="11" max="11" width="10.875" style="18" customWidth="1"/>
    <col min="12" max="13" width="9.625" style="18" customWidth="1"/>
    <col min="14" max="15" width="10.5" style="18" customWidth="1"/>
    <col min="16" max="17" width="9.625" style="18" customWidth="1"/>
    <col min="18" max="18" width="10.375" style="18" customWidth="1"/>
    <col min="19" max="19" width="10.5" style="18" customWidth="1"/>
    <col min="20" max="27" width="9.625" style="18" hidden="1" customWidth="1"/>
    <col min="28" max="28" width="11.875" style="18" customWidth="1"/>
    <col min="29" max="29" width="12.375" style="18" customWidth="1"/>
    <col min="30" max="31" width="13.25" style="18" customWidth="1"/>
    <col min="32" max="32" width="10.75" style="18" customWidth="1"/>
    <col min="33" max="33" width="10.5" style="18" customWidth="1"/>
    <col min="34" max="34" width="11.375" style="18" customWidth="1"/>
    <col min="35" max="35" width="11.125" style="18" customWidth="1"/>
    <col min="36" max="36" width="9.375" style="25" hidden="1" customWidth="1"/>
    <col min="37" max="38" width="7.625" style="18" hidden="1" customWidth="1"/>
    <col min="39" max="39" width="8.5" style="18" hidden="1" customWidth="1"/>
    <col min="40" max="53" width="7.625" style="18" hidden="1" customWidth="1"/>
    <col min="54" max="54" width="8.5" style="18" hidden="1" customWidth="1"/>
    <col min="55" max="56" width="7.625" style="18" hidden="1" customWidth="1"/>
    <col min="57" max="57" width="9" style="18" hidden="1" customWidth="1"/>
    <col min="58" max="77" width="7.625" style="18" hidden="1" customWidth="1"/>
    <col min="78" max="78" width="9.5" style="18" hidden="1" customWidth="1"/>
    <col min="79" max="79" width="8.875" style="18" hidden="1" customWidth="1"/>
    <col min="80" max="80" width="7.625" style="18" hidden="1" customWidth="1"/>
    <col min="81" max="81" width="10.125" style="18" hidden="1" customWidth="1"/>
    <col min="82" max="82" width="9.625" style="18" hidden="1" customWidth="1"/>
    <col min="83" max="101" width="7.625" style="18" hidden="1" customWidth="1"/>
    <col min="102" max="102" width="10.375" style="18" hidden="1" customWidth="1"/>
    <col min="103" max="103" width="10.5" style="18" hidden="1" customWidth="1"/>
    <col min="104" max="104" width="9.875" style="18" hidden="1" customWidth="1"/>
    <col min="105" max="105" width="0" style="18" hidden="1" customWidth="1"/>
    <col min="106" max="16384" width="9" style="18"/>
  </cols>
  <sheetData>
    <row r="1" spans="1:105" s="26" customFormat="1" ht="26.25" customHeight="1" x14ac:dyDescent="0.55000000000000004">
      <c r="A1" s="134" t="s">
        <v>0</v>
      </c>
      <c r="B1" s="136" t="s">
        <v>271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</row>
    <row r="2" spans="1:105" ht="23.25" customHeight="1" x14ac:dyDescent="0.55000000000000004">
      <c r="A2" s="100" t="s">
        <v>1</v>
      </c>
      <c r="B2" s="103" t="s">
        <v>270</v>
      </c>
      <c r="C2" s="100" t="s">
        <v>3</v>
      </c>
      <c r="D2" s="106" t="s">
        <v>237</v>
      </c>
      <c r="E2" s="107"/>
      <c r="F2" s="107"/>
      <c r="G2" s="107"/>
      <c r="H2" s="107"/>
      <c r="I2" s="107"/>
      <c r="J2" s="107"/>
      <c r="K2" s="108"/>
      <c r="L2" s="109" t="s">
        <v>243</v>
      </c>
      <c r="M2" s="110"/>
      <c r="N2" s="110"/>
      <c r="O2" s="110"/>
      <c r="P2" s="110"/>
      <c r="Q2" s="110"/>
      <c r="R2" s="110"/>
      <c r="S2" s="111"/>
      <c r="T2" s="112" t="s">
        <v>244</v>
      </c>
      <c r="U2" s="112"/>
      <c r="V2" s="112"/>
      <c r="W2" s="112"/>
      <c r="X2" s="112"/>
      <c r="Y2" s="112"/>
      <c r="Z2" s="112"/>
      <c r="AA2" s="112"/>
      <c r="AB2" s="113" t="s">
        <v>235</v>
      </c>
      <c r="AC2" s="113"/>
      <c r="AD2" s="113"/>
      <c r="AE2" s="113"/>
      <c r="AF2" s="113"/>
      <c r="AG2" s="113"/>
      <c r="AH2" s="113"/>
      <c r="AI2" s="113"/>
      <c r="AJ2" s="114" t="s">
        <v>4</v>
      </c>
      <c r="AK2" s="115"/>
      <c r="AL2" s="115"/>
      <c r="AM2" s="115"/>
      <c r="AN2" s="115"/>
      <c r="AO2" s="115"/>
      <c r="AP2" s="114" t="s">
        <v>5</v>
      </c>
      <c r="AQ2" s="115"/>
      <c r="AR2" s="115"/>
      <c r="AS2" s="115"/>
      <c r="AT2" s="115"/>
      <c r="AU2" s="115"/>
      <c r="AV2" s="114" t="s">
        <v>6</v>
      </c>
      <c r="AW2" s="115"/>
      <c r="AX2" s="115"/>
      <c r="AY2" s="115"/>
      <c r="AZ2" s="115"/>
      <c r="BA2" s="115"/>
      <c r="BB2" s="114" t="s">
        <v>7</v>
      </c>
      <c r="BC2" s="115"/>
      <c r="BD2" s="115"/>
      <c r="BE2" s="115"/>
      <c r="BF2" s="115"/>
      <c r="BG2" s="115"/>
      <c r="BH2" s="114" t="s">
        <v>8</v>
      </c>
      <c r="BI2" s="115"/>
      <c r="BJ2" s="115"/>
      <c r="BK2" s="115"/>
      <c r="BL2" s="115"/>
      <c r="BM2" s="115"/>
      <c r="BN2" s="114" t="s">
        <v>9</v>
      </c>
      <c r="BO2" s="115"/>
      <c r="BP2" s="115"/>
      <c r="BQ2" s="115"/>
      <c r="BR2" s="115"/>
      <c r="BS2" s="115"/>
      <c r="BT2" s="114" t="s">
        <v>10</v>
      </c>
      <c r="BU2" s="115"/>
      <c r="BV2" s="115"/>
      <c r="BW2" s="115"/>
      <c r="BX2" s="115"/>
      <c r="BY2" s="115"/>
      <c r="BZ2" s="114" t="s">
        <v>11</v>
      </c>
      <c r="CA2" s="115"/>
      <c r="CB2" s="115"/>
      <c r="CC2" s="115"/>
      <c r="CD2" s="115"/>
      <c r="CE2" s="115"/>
      <c r="CF2" s="114" t="s">
        <v>12</v>
      </c>
      <c r="CG2" s="115"/>
      <c r="CH2" s="115"/>
      <c r="CI2" s="115"/>
      <c r="CJ2" s="115"/>
      <c r="CK2" s="115"/>
      <c r="CL2" s="114" t="s">
        <v>13</v>
      </c>
      <c r="CM2" s="115"/>
      <c r="CN2" s="115"/>
      <c r="CO2" s="115"/>
      <c r="CP2" s="115"/>
      <c r="CQ2" s="115"/>
      <c r="CR2" s="114" t="s">
        <v>14</v>
      </c>
      <c r="CS2" s="115"/>
      <c r="CT2" s="115"/>
      <c r="CU2" s="115"/>
      <c r="CV2" s="115"/>
      <c r="CW2" s="115"/>
      <c r="CX2" s="126" t="s">
        <v>245</v>
      </c>
      <c r="CY2" s="127"/>
      <c r="CZ2" s="116" t="s">
        <v>246</v>
      </c>
      <c r="DA2" s="117"/>
    </row>
    <row r="3" spans="1:105" s="21" customFormat="1" ht="23.25" customHeight="1" x14ac:dyDescent="0.5">
      <c r="A3" s="101"/>
      <c r="B3" s="104"/>
      <c r="C3" s="101"/>
      <c r="D3" s="120" t="s">
        <v>238</v>
      </c>
      <c r="E3" s="121"/>
      <c r="F3" s="120" t="s">
        <v>239</v>
      </c>
      <c r="G3" s="121"/>
      <c r="H3" s="120" t="s">
        <v>240</v>
      </c>
      <c r="I3" s="121"/>
      <c r="J3" s="120" t="s">
        <v>235</v>
      </c>
      <c r="K3" s="121"/>
      <c r="L3" s="122" t="s">
        <v>238</v>
      </c>
      <c r="M3" s="123"/>
      <c r="N3" s="122" t="s">
        <v>239</v>
      </c>
      <c r="O3" s="123"/>
      <c r="P3" s="122" t="s">
        <v>240</v>
      </c>
      <c r="Q3" s="123"/>
      <c r="R3" s="122" t="s">
        <v>235</v>
      </c>
      <c r="S3" s="123"/>
      <c r="T3" s="124" t="s">
        <v>238</v>
      </c>
      <c r="U3" s="125"/>
      <c r="V3" s="124" t="s">
        <v>239</v>
      </c>
      <c r="W3" s="125"/>
      <c r="X3" s="124" t="s">
        <v>240</v>
      </c>
      <c r="Y3" s="125"/>
      <c r="Z3" s="124" t="s">
        <v>235</v>
      </c>
      <c r="AA3" s="125"/>
      <c r="AB3" s="130" t="s">
        <v>238</v>
      </c>
      <c r="AC3" s="131"/>
      <c r="AD3" s="130" t="s">
        <v>239</v>
      </c>
      <c r="AE3" s="131"/>
      <c r="AF3" s="130" t="s">
        <v>240</v>
      </c>
      <c r="AG3" s="131"/>
      <c r="AH3" s="130" t="s">
        <v>235</v>
      </c>
      <c r="AI3" s="131"/>
      <c r="AJ3" s="19" t="s">
        <v>15</v>
      </c>
      <c r="AK3" s="20" t="s">
        <v>16</v>
      </c>
      <c r="AL3" s="20" t="s">
        <v>17</v>
      </c>
      <c r="AM3" s="20" t="s">
        <v>18</v>
      </c>
      <c r="AN3" s="20" t="s">
        <v>19</v>
      </c>
      <c r="AO3" s="20" t="s">
        <v>20</v>
      </c>
      <c r="AP3" s="20" t="s">
        <v>15</v>
      </c>
      <c r="AQ3" s="20" t="s">
        <v>16</v>
      </c>
      <c r="AR3" s="20" t="s">
        <v>17</v>
      </c>
      <c r="AS3" s="20" t="s">
        <v>18</v>
      </c>
      <c r="AT3" s="20" t="s">
        <v>19</v>
      </c>
      <c r="AU3" s="20" t="s">
        <v>20</v>
      </c>
      <c r="AV3" s="20" t="s">
        <v>15</v>
      </c>
      <c r="AW3" s="20" t="s">
        <v>16</v>
      </c>
      <c r="AX3" s="20" t="s">
        <v>17</v>
      </c>
      <c r="AY3" s="20" t="s">
        <v>18</v>
      </c>
      <c r="AZ3" s="20" t="s">
        <v>19</v>
      </c>
      <c r="BA3" s="20" t="s">
        <v>20</v>
      </c>
      <c r="BB3" s="20" t="s">
        <v>15</v>
      </c>
      <c r="BC3" s="20" t="s">
        <v>16</v>
      </c>
      <c r="BD3" s="20" t="s">
        <v>17</v>
      </c>
      <c r="BE3" s="20" t="s">
        <v>18</v>
      </c>
      <c r="BF3" s="20" t="s">
        <v>19</v>
      </c>
      <c r="BG3" s="20" t="s">
        <v>20</v>
      </c>
      <c r="BH3" s="20" t="s">
        <v>15</v>
      </c>
      <c r="BI3" s="20" t="s">
        <v>16</v>
      </c>
      <c r="BJ3" s="20" t="s">
        <v>17</v>
      </c>
      <c r="BK3" s="20" t="s">
        <v>18</v>
      </c>
      <c r="BL3" s="20" t="s">
        <v>19</v>
      </c>
      <c r="BM3" s="20" t="s">
        <v>20</v>
      </c>
      <c r="BN3" s="20" t="s">
        <v>15</v>
      </c>
      <c r="BO3" s="20" t="s">
        <v>16</v>
      </c>
      <c r="BP3" s="20" t="s">
        <v>17</v>
      </c>
      <c r="BQ3" s="20" t="s">
        <v>18</v>
      </c>
      <c r="BR3" s="20" t="s">
        <v>19</v>
      </c>
      <c r="BS3" s="20" t="s">
        <v>20</v>
      </c>
      <c r="BT3" s="20" t="s">
        <v>15</v>
      </c>
      <c r="BU3" s="20" t="s">
        <v>16</v>
      </c>
      <c r="BV3" s="20" t="s">
        <v>17</v>
      </c>
      <c r="BW3" s="20" t="s">
        <v>18</v>
      </c>
      <c r="BX3" s="20" t="s">
        <v>19</v>
      </c>
      <c r="BY3" s="20" t="s">
        <v>20</v>
      </c>
      <c r="BZ3" s="20" t="s">
        <v>15</v>
      </c>
      <c r="CA3" s="20" t="s">
        <v>16</v>
      </c>
      <c r="CB3" s="20" t="s">
        <v>17</v>
      </c>
      <c r="CC3" s="20" t="s">
        <v>18</v>
      </c>
      <c r="CD3" s="20" t="s">
        <v>19</v>
      </c>
      <c r="CE3" s="20" t="s">
        <v>20</v>
      </c>
      <c r="CF3" s="20" t="s">
        <v>15</v>
      </c>
      <c r="CG3" s="20" t="s">
        <v>16</v>
      </c>
      <c r="CH3" s="20" t="s">
        <v>17</v>
      </c>
      <c r="CI3" s="20" t="s">
        <v>18</v>
      </c>
      <c r="CJ3" s="20" t="s">
        <v>19</v>
      </c>
      <c r="CK3" s="20" t="s">
        <v>20</v>
      </c>
      <c r="CL3" s="20" t="s">
        <v>15</v>
      </c>
      <c r="CM3" s="20" t="s">
        <v>16</v>
      </c>
      <c r="CN3" s="20" t="s">
        <v>17</v>
      </c>
      <c r="CO3" s="20" t="s">
        <v>18</v>
      </c>
      <c r="CP3" s="20" t="s">
        <v>19</v>
      </c>
      <c r="CQ3" s="20" t="s">
        <v>20</v>
      </c>
      <c r="CR3" s="20" t="s">
        <v>15</v>
      </c>
      <c r="CS3" s="20" t="s">
        <v>16</v>
      </c>
      <c r="CT3" s="20" t="s">
        <v>21</v>
      </c>
      <c r="CU3" s="20" t="s">
        <v>18</v>
      </c>
      <c r="CV3" s="20" t="s">
        <v>19</v>
      </c>
      <c r="CW3" s="20" t="s">
        <v>20</v>
      </c>
      <c r="CX3" s="128"/>
      <c r="CY3" s="129"/>
      <c r="CZ3" s="118"/>
      <c r="DA3" s="119"/>
    </row>
    <row r="4" spans="1:105" s="21" customFormat="1" ht="41.25" customHeight="1" x14ac:dyDescent="0.5">
      <c r="A4" s="102"/>
      <c r="B4" s="105"/>
      <c r="C4" s="102"/>
      <c r="D4" s="22" t="s">
        <v>241</v>
      </c>
      <c r="E4" s="22" t="s">
        <v>242</v>
      </c>
      <c r="F4" s="22" t="s">
        <v>241</v>
      </c>
      <c r="G4" s="22" t="s">
        <v>242</v>
      </c>
      <c r="H4" s="22" t="s">
        <v>241</v>
      </c>
      <c r="I4" s="22" t="s">
        <v>242</v>
      </c>
      <c r="J4" s="22" t="s">
        <v>241</v>
      </c>
      <c r="K4" s="22" t="s">
        <v>242</v>
      </c>
      <c r="L4" s="44" t="s">
        <v>241</v>
      </c>
      <c r="M4" s="44" t="s">
        <v>242</v>
      </c>
      <c r="N4" s="44" t="s">
        <v>241</v>
      </c>
      <c r="O4" s="44" t="s">
        <v>242</v>
      </c>
      <c r="P4" s="44" t="s">
        <v>241</v>
      </c>
      <c r="Q4" s="44" t="s">
        <v>242</v>
      </c>
      <c r="R4" s="44" t="s">
        <v>241</v>
      </c>
      <c r="S4" s="44" t="s">
        <v>242</v>
      </c>
      <c r="T4" s="53" t="s">
        <v>241</v>
      </c>
      <c r="U4" s="53" t="s">
        <v>242</v>
      </c>
      <c r="V4" s="53" t="s">
        <v>241</v>
      </c>
      <c r="W4" s="53" t="s">
        <v>242</v>
      </c>
      <c r="X4" s="53" t="s">
        <v>241</v>
      </c>
      <c r="Y4" s="53" t="s">
        <v>242</v>
      </c>
      <c r="Z4" s="53" t="s">
        <v>241</v>
      </c>
      <c r="AA4" s="53" t="s">
        <v>242</v>
      </c>
      <c r="AB4" s="62" t="s">
        <v>241</v>
      </c>
      <c r="AC4" s="62" t="s">
        <v>242</v>
      </c>
      <c r="AD4" s="62" t="s">
        <v>241</v>
      </c>
      <c r="AE4" s="62" t="s">
        <v>242</v>
      </c>
      <c r="AF4" s="62" t="s">
        <v>241</v>
      </c>
      <c r="AG4" s="62" t="s">
        <v>242</v>
      </c>
      <c r="AH4" s="62" t="s">
        <v>241</v>
      </c>
      <c r="AI4" s="62" t="s">
        <v>242</v>
      </c>
      <c r="AJ4" s="19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3" t="s">
        <v>241</v>
      </c>
      <c r="CY4" s="23" t="s">
        <v>242</v>
      </c>
      <c r="CZ4" s="23" t="s">
        <v>241</v>
      </c>
      <c r="DA4" s="23" t="s">
        <v>242</v>
      </c>
    </row>
    <row r="5" spans="1:105" x14ac:dyDescent="0.55000000000000004">
      <c r="B5" s="29" t="s">
        <v>249</v>
      </c>
      <c r="D5" s="34">
        <f>แขวงฯ!D63+แขวงฯ!D64+แขวงฯ!D65+แขวงฯ!D66+แขวงฯ!D67+แขวงฯ!D68+แขวงฯ!D69</f>
        <v>222.77699999999996</v>
      </c>
      <c r="E5" s="34">
        <f>แขวงฯ!E63+แขวงฯ!E64+แขวงฯ!E65+แขวงฯ!E66+แขวงฯ!E67+แขวงฯ!E68+แขวงฯ!E69</f>
        <v>665.13299999999981</v>
      </c>
      <c r="F5" s="34">
        <f>แขวงฯ!F63+แขวงฯ!F64+แขวงฯ!F65+แขวงฯ!F66+แขวงฯ!F67+แขวงฯ!F68+แขวงฯ!F69</f>
        <v>3576.5210000000002</v>
      </c>
      <c r="G5" s="34">
        <f>แขวงฯ!G63+แขวงฯ!G64+แขวงฯ!G65+แขวงฯ!G66+แขวงฯ!G67+แขวงฯ!G68+แขวงฯ!G69</f>
        <v>4269.9170000000013</v>
      </c>
      <c r="H5" s="34">
        <f>แขวงฯ!H63+แขวงฯ!H64+แขวงฯ!H65+แขวงฯ!H66+แขวงฯ!H67+แขวงฯ!H68+แขวงฯ!H69</f>
        <v>8.8130000000000006</v>
      </c>
      <c r="I5" s="34">
        <f>แขวงฯ!I63+แขวงฯ!I64+แขวงฯ!I65+แขวงฯ!I66+แขวงฯ!I67+แขวงฯ!I68+แขวงฯ!I69</f>
        <v>8.8130000000000006</v>
      </c>
      <c r="J5" s="34">
        <f>แขวงฯ!J63+แขวงฯ!J64+แขวงฯ!J65+แขวงฯ!J66+แขวงฯ!J67+แขวงฯ!J68+แขวงฯ!J69</f>
        <v>3808.1109999999999</v>
      </c>
      <c r="K5" s="34">
        <f>แขวงฯ!K63+แขวงฯ!K64+แขวงฯ!K65+แขวงฯ!K66+แขวงฯ!K67+แขวงฯ!K68+แขวงฯ!K69</f>
        <v>4943.8630000000012</v>
      </c>
      <c r="L5" s="45">
        <f>แขวงฯ!L63+แขวงฯ!L64+แขวงฯ!L65+แขวงฯ!L66+แขวงฯ!L67+แขวงฯ!L68+แขวงฯ!L69</f>
        <v>0.63600000000000001</v>
      </c>
      <c r="M5" s="45">
        <f>แขวงฯ!M63+แขวงฯ!M64+แขวงฯ!M65+แขวงฯ!M66+แขวงฯ!M67+แขวงฯ!M68+แขวงฯ!M69</f>
        <v>1.272</v>
      </c>
      <c r="N5" s="45">
        <f>แขวงฯ!N63+แขวงฯ!N64+แขวงฯ!N65+แขวงฯ!N66+แขวงฯ!N67+แขวงฯ!N68+แขวงฯ!N69</f>
        <v>153.173</v>
      </c>
      <c r="O5" s="45">
        <f>แขวงฯ!O63+แขวงฯ!O64+แขวงฯ!O65+แขวงฯ!O66+แขวงฯ!O67+แขวงฯ!O68+แขวงฯ!O69</f>
        <v>154.066</v>
      </c>
      <c r="P5" s="45">
        <f>แขวงฯ!P63+แขวงฯ!P64+แขวงฯ!P65+แขวงฯ!P66+แขวงฯ!P67+แขวงฯ!P68+แขวงฯ!P69</f>
        <v>0</v>
      </c>
      <c r="Q5" s="45">
        <f>แขวงฯ!Q63+แขวงฯ!Q64+แขวงฯ!Q65+แขวงฯ!Q66+แขวงฯ!Q67+แขวงฯ!Q68+แขวงฯ!Q69</f>
        <v>0</v>
      </c>
      <c r="R5" s="45">
        <f>แขวงฯ!R63+แขวงฯ!R64+แขวงฯ!R65+แขวงฯ!R66+แขวงฯ!R67+แขวงฯ!R68+แขวงฯ!R69</f>
        <v>153.809</v>
      </c>
      <c r="S5" s="45">
        <f>แขวงฯ!S63+แขวงฯ!S64+แขวงฯ!S65+แขวงฯ!S66+แขวงฯ!S67+แขวงฯ!S68+แขวงฯ!S69</f>
        <v>155.33799999999999</v>
      </c>
      <c r="T5" s="54">
        <f>แขวงฯ!T63+แขวงฯ!T64+แขวงฯ!T65+แขวงฯ!T66+แขวงฯ!T67+แขวงฯ!T68+แขวงฯ!T69</f>
        <v>0</v>
      </c>
      <c r="U5" s="54">
        <f>แขวงฯ!U63+แขวงฯ!U64+แขวงฯ!U65+แขวงฯ!U66+แขวงฯ!U67+แขวงฯ!U68+แขวงฯ!U69</f>
        <v>0</v>
      </c>
      <c r="V5" s="54">
        <f>แขวงฯ!V63+แขวงฯ!V64+แขวงฯ!V65+แขวงฯ!V66+แขวงฯ!V67+แขวงฯ!V68+แขวงฯ!V69</f>
        <v>0</v>
      </c>
      <c r="W5" s="54">
        <f>แขวงฯ!W63+แขวงฯ!W64+แขวงฯ!W65+แขวงฯ!W66+แขวงฯ!W67+แขวงฯ!W68+แขวงฯ!W69</f>
        <v>0</v>
      </c>
      <c r="X5" s="54">
        <f>แขวงฯ!X63+แขวงฯ!X64+แขวงฯ!X65+แขวงฯ!X66+แขวงฯ!X67+แขวงฯ!X68+แขวงฯ!X69</f>
        <v>0</v>
      </c>
      <c r="Y5" s="54">
        <f>แขวงฯ!Y63+แขวงฯ!Y64+แขวงฯ!Y65+แขวงฯ!Y66+แขวงฯ!Y67+แขวงฯ!Y68+แขวงฯ!Y69</f>
        <v>0</v>
      </c>
      <c r="Z5" s="54">
        <f>แขวงฯ!Z63+แขวงฯ!Z64+แขวงฯ!Z65+แขวงฯ!Z66+แขวงฯ!Z67+แขวงฯ!Z68+แขวงฯ!Z69</f>
        <v>0</v>
      </c>
      <c r="AA5" s="54">
        <f>แขวงฯ!AA63+แขวงฯ!AA64+แขวงฯ!AA65+แขวงฯ!AA66+แขวงฯ!AA67+แขวงฯ!AA68+แขวงฯ!AA69</f>
        <v>0</v>
      </c>
      <c r="AB5" s="63">
        <f>แขวงฯ!AB63+แขวงฯ!AB64+แขวงฯ!AB65+แขวงฯ!AB66+แขวงฯ!AB67+แขวงฯ!AB68+แขวงฯ!AB69</f>
        <v>223.41299999999998</v>
      </c>
      <c r="AC5" s="63">
        <f>แขวงฯ!AC63+แขวงฯ!AC64+แขวงฯ!AC65+แขวงฯ!AC66+แขวงฯ!AC67+แขวงฯ!AC68+แขวงฯ!AC69</f>
        <v>666.40499999999986</v>
      </c>
      <c r="AD5" s="63">
        <f>แขวงฯ!AD63+แขวงฯ!AD64+แขวงฯ!AD65+แขวงฯ!AD66+แขวงฯ!AD67+แขวงฯ!AD68+แขวงฯ!AD69</f>
        <v>3729.694</v>
      </c>
      <c r="AE5" s="63">
        <f>แขวงฯ!AE63+แขวงฯ!AE64+แขวงฯ!AE65+แขวงฯ!AE66+แขวงฯ!AE67+แขวงฯ!AE68+แขวงฯ!AE69</f>
        <v>4423.9830000000002</v>
      </c>
      <c r="AF5" s="63">
        <f>แขวงฯ!AF63+แขวงฯ!AF64+แขวงฯ!AF65+แขวงฯ!AF66+แขวงฯ!AF67+แขวงฯ!AF68+แขวงฯ!AF69</f>
        <v>8.8130000000000006</v>
      </c>
      <c r="AG5" s="63">
        <f>แขวงฯ!AG63+แขวงฯ!AG64+แขวงฯ!AG65+แขวงฯ!AG66+แขวงฯ!AG67+แขวงฯ!AG68+แขวงฯ!AG69</f>
        <v>8.8130000000000006</v>
      </c>
      <c r="AH5" s="63">
        <f>แขวงฯ!AH63+แขวงฯ!AH64+แขวงฯ!AH65+แขวงฯ!AH66+แขวงฯ!AH67+แขวงฯ!AH68+แขวงฯ!AH69</f>
        <v>3961.92</v>
      </c>
      <c r="AI5" s="63">
        <f>แขวงฯ!AI63+แขวงฯ!AI64+แขวงฯ!AI65+แขวงฯ!AI66+แขวงฯ!AI67+แขวงฯ!AI68+แขวงฯ!AI69</f>
        <v>5099.2010000000009</v>
      </c>
      <c r="AJ5" s="18">
        <f>แขวงฯ!AJ63+แขวงฯ!AJ64+แขวงฯ!AJ65+แขวงฯ!AJ66+แขวงฯ!AJ67+แขวงฯ!AJ68+แขวงฯ!AJ69</f>
        <v>222.77699999999996</v>
      </c>
      <c r="AK5" s="18">
        <f>แขวงฯ!AK63+แขวงฯ!AK64+แขวงฯ!AK65+แขวงฯ!AK66+แขวงฯ!AK67+แขวงฯ!AK68+แขวงฯ!AK69</f>
        <v>0.63600000000000001</v>
      </c>
      <c r="AL5" s="18">
        <f>แขวงฯ!AL63+แขวงฯ!AL64+แขวงฯ!AL65+แขวงฯ!AL66+แขวงฯ!AL67+แขวงฯ!AL68+แขวงฯ!AL69</f>
        <v>0</v>
      </c>
      <c r="AM5" s="18">
        <f>แขวงฯ!AM63+แขวงฯ!AM64+แขวงฯ!AM65+แขวงฯ!AM66+แขวงฯ!AM67+แขวงฯ!AM68+แขวงฯ!AM69</f>
        <v>665.13299999999981</v>
      </c>
      <c r="AN5" s="18">
        <f>แขวงฯ!AN63+แขวงฯ!AN64+แขวงฯ!AN65+แขวงฯ!AN66+แขวงฯ!AN67+แขวงฯ!AN68+แขวงฯ!AN69</f>
        <v>1.272</v>
      </c>
      <c r="AO5" s="18">
        <f>แขวงฯ!AO63+แขวงฯ!AO64+แขวงฯ!AO65+แขวงฯ!AO66+แขวงฯ!AO67+แขวงฯ!AO68+แขวงฯ!AO69</f>
        <v>0</v>
      </c>
      <c r="AP5" s="18">
        <f>แขวงฯ!AP63+แขวงฯ!AP64+แขวงฯ!AP65+แขวงฯ!AP66+แขวงฯ!AP67+แขวงฯ!AP68+แขวงฯ!AP69</f>
        <v>0</v>
      </c>
      <c r="AQ5" s="18">
        <f>แขวงฯ!AQ63+แขวงฯ!AQ64+แขวงฯ!AQ65+แขวงฯ!AQ66+แขวงฯ!AQ67+แขวงฯ!AQ68+แขวงฯ!AQ69</f>
        <v>0</v>
      </c>
      <c r="AR5" s="18">
        <f>แขวงฯ!AR63+แขวงฯ!AR64+แขวงฯ!AR65+แขวงฯ!AR66+แขวงฯ!AR67+แขวงฯ!AR68+แขวงฯ!AR69</f>
        <v>0</v>
      </c>
      <c r="AS5" s="18">
        <f>แขวงฯ!AS63+แขวงฯ!AS64+แขวงฯ!AS65+แขวงฯ!AS66+แขวงฯ!AS67+แขวงฯ!AS68+แขวงฯ!AS69</f>
        <v>0</v>
      </c>
      <c r="AT5" s="18">
        <f>แขวงฯ!AT63+แขวงฯ!AT64+แขวงฯ!AT65+แขวงฯ!AT66+แขวงฯ!AT67+แขวงฯ!AT68+แขวงฯ!AT69</f>
        <v>0</v>
      </c>
      <c r="AU5" s="18">
        <f>แขวงฯ!AU63+แขวงฯ!AU64+แขวงฯ!AU65+แขวงฯ!AU66+แขวงฯ!AU67+แขวงฯ!AU68+แขวงฯ!AU69</f>
        <v>0</v>
      </c>
      <c r="AV5" s="18">
        <f>แขวงฯ!AV63+แขวงฯ!AV64+แขวงฯ!AV65+แขวงฯ!AV66+แขวงฯ!AV67+แขวงฯ!AV68+แขวงฯ!AV69</f>
        <v>186.381</v>
      </c>
      <c r="AW5" s="18">
        <f>แขวงฯ!AW63+แขวงฯ!AW64+แขวงฯ!AW65+แขวงฯ!AW66+แขวงฯ!AW67+แขวงฯ!AW68+แขวงฯ!AW69</f>
        <v>13.084999999999999</v>
      </c>
      <c r="AX5" s="18">
        <f>แขวงฯ!AX63+แขวงฯ!AX64+แขวงฯ!AX65+แขวงฯ!AX66+แขวงฯ!AX67+แขวงฯ!AX68+แขวงฯ!AX69</f>
        <v>0</v>
      </c>
      <c r="AY5" s="18">
        <f>แขวงฯ!AY63+แขวงฯ!AY64+แขวงฯ!AY65+แขวงฯ!AY66+แขวงฯ!AY67+แขวงฯ!AY68+แขวงฯ!AY69</f>
        <v>186.381</v>
      </c>
      <c r="AZ5" s="18">
        <f>แขวงฯ!AZ63+แขวงฯ!AZ64+แขวงฯ!AZ65+แขวงฯ!AZ66+แขวงฯ!AZ67+แขวงฯ!AZ68+แขวงฯ!AZ69</f>
        <v>13.084999999999999</v>
      </c>
      <c r="BA5" s="18">
        <f>แขวงฯ!BA63+แขวงฯ!BA64+แขวงฯ!BA65+แขวงฯ!BA66+แขวงฯ!BA67+แขวงฯ!BA68+แขวงฯ!BA69</f>
        <v>0</v>
      </c>
      <c r="BB5" s="18">
        <f>แขวงฯ!BB63+แขวงฯ!BB64+แขวงฯ!BB65+แขวงฯ!BB66+แขวงฯ!BB67+แขวงฯ!BB68+แขวงฯ!BB69</f>
        <v>310.74400000000003</v>
      </c>
      <c r="BC5" s="18">
        <f>แขวงฯ!BC63+แขวงฯ!BC64+แขวงฯ!BC65+แขวงฯ!BC66+แขวงฯ!BC67+แขวงฯ!BC68+แขวงฯ!BC69</f>
        <v>74.84</v>
      </c>
      <c r="BD5" s="18">
        <f>แขวงฯ!BD63+แขวงฯ!BD64+แขวงฯ!BD65+แขวงฯ!BD66+แขวงฯ!BD67+แขวงฯ!BD68+แขวงฯ!BD69</f>
        <v>0</v>
      </c>
      <c r="BE5" s="18">
        <f>แขวงฯ!BE63+แขวงฯ!BE64+แขวงฯ!BE65+แขวงฯ!BE66+แขวงฯ!BE67+แขวงฯ!BE68+แขวงฯ!BE69</f>
        <v>310.74400000000003</v>
      </c>
      <c r="BF5" s="18">
        <f>แขวงฯ!BF63+แขวงฯ!BF64+แขวงฯ!BF65+แขวงฯ!BF66+แขวงฯ!BF67+แขวงฯ!BF68+แขวงฯ!BF69</f>
        <v>74.84</v>
      </c>
      <c r="BG5" s="18">
        <f>แขวงฯ!BG63+แขวงฯ!BG64+แขวงฯ!BG65+แขวงฯ!BG66+แขวงฯ!BG67+แขวงฯ!BG68+แขวงฯ!BG69</f>
        <v>0</v>
      </c>
      <c r="BH5" s="18">
        <f>แขวงฯ!BH63+แขวงฯ!BH64+แขวงฯ!BH65+แขวงฯ!BH66+แขวงฯ!BH67+แขวงฯ!BH68+แขวงฯ!BH69</f>
        <v>161.53300000000002</v>
      </c>
      <c r="BI5" s="18">
        <f>แขวงฯ!BI63+แขวงฯ!BI64+แขวงฯ!BI65+แขวงฯ!BI66+แขวงฯ!BI67+แขวงฯ!BI68+แขวงฯ!BI69</f>
        <v>9.1739999999999995</v>
      </c>
      <c r="BJ5" s="18">
        <f>แขวงฯ!BJ63+แขวงฯ!BJ64+แขวงฯ!BJ65+แขวงฯ!BJ66+แขวงฯ!BJ67+แขวงฯ!BJ68+แขวงฯ!BJ69</f>
        <v>0</v>
      </c>
      <c r="BK5" s="18">
        <f>แขวงฯ!BK63+แขวงฯ!BK64+แขวงฯ!BK65+แขวงฯ!BK66+แขวงฯ!BK67+แขวงฯ!BK68+แขวงฯ!BK69</f>
        <v>161.53300000000002</v>
      </c>
      <c r="BL5" s="18">
        <f>แขวงฯ!BL63+แขวงฯ!BL64+แขวงฯ!BL65+แขวงฯ!BL66+แขวงฯ!BL67+แขวงฯ!BL68+แขวงฯ!BL69</f>
        <v>9.1739999999999995</v>
      </c>
      <c r="BM5" s="18">
        <f>แขวงฯ!BM63+แขวงฯ!BM64+แขวงฯ!BM65+แขวงฯ!BM66+แขวงฯ!BM67+แขวงฯ!BM68+แขวงฯ!BM69</f>
        <v>0</v>
      </c>
      <c r="BN5" s="18">
        <f>แขวงฯ!BN63+แขวงฯ!BN64+แขวงฯ!BN65+แขวงฯ!BN66+แขวงฯ!BN67+แขวงฯ!BN68+แขวงฯ!BN69</f>
        <v>3.4499999999999997</v>
      </c>
      <c r="BO5" s="18">
        <f>แขวงฯ!BO63+แขวงฯ!BO64+แขวงฯ!BO65+แขวงฯ!BO66+แขวงฯ!BO67+แขวงฯ!BO68+แขวงฯ!BO69</f>
        <v>2</v>
      </c>
      <c r="BP5" s="18">
        <f>แขวงฯ!BP63+แขวงฯ!BP64+แขวงฯ!BP65+แขวงฯ!BP66+แขวงฯ!BP67+แขวงฯ!BP68+แขวงฯ!BP69</f>
        <v>0</v>
      </c>
      <c r="BQ5" s="18">
        <f>แขวงฯ!BQ63+แขวงฯ!BQ64+แขวงฯ!BQ65+แขวงฯ!BQ66+แขวงฯ!BQ67+แขวงฯ!BQ68+แขวงฯ!BQ69</f>
        <v>3.4499999999999997</v>
      </c>
      <c r="BR5" s="18">
        <f>แขวงฯ!BR63+แขวงฯ!BR64+แขวงฯ!BR65+แขวงฯ!BR66+แขวงฯ!BR67+แขวงฯ!BR68+แขวงฯ!BR69</f>
        <v>2</v>
      </c>
      <c r="BS5" s="18">
        <f>แขวงฯ!BS63+แขวงฯ!BS64+แขวงฯ!BS65+แขวงฯ!BS66+แขวงฯ!BS67+แขวงฯ!BS68+แขวงฯ!BS69</f>
        <v>0</v>
      </c>
      <c r="BT5" s="18">
        <f>แขวงฯ!BT63+แขวงฯ!BT64+แขวงฯ!BT65+แขวงฯ!BT66+แขวงฯ!BT67+แขวงฯ!BT68+แขวงฯ!BT69</f>
        <v>11.702</v>
      </c>
      <c r="BU5" s="18">
        <f>แขวงฯ!BU63+แขวงฯ!BU64+แขวงฯ!BU65+แขวงฯ!BU66+แขวงฯ!BU67+แขวงฯ!BU68+แขวงฯ!BU69</f>
        <v>0</v>
      </c>
      <c r="BV5" s="18">
        <f>แขวงฯ!BV63+แขวงฯ!BV64+แขวงฯ!BV65+แขวงฯ!BV66+แขวงฯ!BV67+แขวงฯ!BV68+แขวงฯ!BV69</f>
        <v>0</v>
      </c>
      <c r="BW5" s="18">
        <f>แขวงฯ!BW63+แขวงฯ!BW64+แขวงฯ!BW65+แขวงฯ!BW66+แขวงฯ!BW67+แขวงฯ!BW68+แขวงฯ!BW69</f>
        <v>11.702</v>
      </c>
      <c r="BX5" s="18">
        <f>แขวงฯ!BX63+แขวงฯ!BX64+แขวงฯ!BX65+แขวงฯ!BX66+แขวงฯ!BX67+แขวงฯ!BX68+แขวงฯ!BX69</f>
        <v>0</v>
      </c>
      <c r="BY5" s="18">
        <f>แขวงฯ!BY63+แขวงฯ!BY64+แขวงฯ!BY65+แขวงฯ!BY66+แขวงฯ!BY67+แขวงฯ!BY68+แขวงฯ!BY69</f>
        <v>0</v>
      </c>
      <c r="BZ5" s="18">
        <f>แขวงฯ!BZ63+แขวงฯ!BZ64+แขวงฯ!BZ65+แขวงฯ!BZ66+แขวงฯ!BZ67+แขวงฯ!BZ68+แขวงฯ!BZ69</f>
        <v>2902.7110000000002</v>
      </c>
      <c r="CA5" s="18">
        <f>แขวงฯ!CA63+แขวงฯ!CA64+แขวงฯ!CA65+แขวงฯ!CA66+แขวงฯ!CA67+แขวงฯ!CA68+แขวงฯ!CA69</f>
        <v>54.073999999999998</v>
      </c>
      <c r="CB5" s="18">
        <f>แขวงฯ!CB63+แขวงฯ!CB64+แขวงฯ!CB65+แขวงฯ!CB66+แขวงฯ!CB67+แขวงฯ!CB68+แขวงฯ!CB69</f>
        <v>0</v>
      </c>
      <c r="CC5" s="18">
        <f>แขวงฯ!CC63+แขวงฯ!CC64+แขวงฯ!CC65+แขวงฯ!CC66+แขวงฯ!CC67+แขวงฯ!CC68+แขวงฯ!CC69</f>
        <v>3596.1070000000009</v>
      </c>
      <c r="CD5" s="18">
        <f>แขวงฯ!CD63+แขวงฯ!CD64+แขวงฯ!CD65+แขวงฯ!CD66+แขวงฯ!CD67+แขวงฯ!CD68+แขวงฯ!CD69</f>
        <v>54.966999999999999</v>
      </c>
      <c r="CE5" s="18">
        <f>แขวงฯ!CE63+แขวงฯ!CE64+แขวงฯ!CE65+แขวงฯ!CE66+แขวงฯ!CE67+แขวงฯ!CE68+แขวงฯ!CE69</f>
        <v>0</v>
      </c>
      <c r="CF5" s="18">
        <f>แขวงฯ!CF63+แขวงฯ!CF64+แขวงฯ!CF65+แขวงฯ!CF66+แขวงฯ!CF67+แขวงฯ!CF68+แขวงฯ!CF69</f>
        <v>0</v>
      </c>
      <c r="CG5" s="18">
        <f>แขวงฯ!CG63+แขวงฯ!CG64+แขวงฯ!CG65+แขวงฯ!CG66+แขวงฯ!CG67+แขวงฯ!CG68+แขวงฯ!CG69</f>
        <v>0</v>
      </c>
      <c r="CH5" s="18">
        <f>แขวงฯ!CH63+แขวงฯ!CH64+แขวงฯ!CH65+แขวงฯ!CH66+แขวงฯ!CH67+แขวงฯ!CH68+แขวงฯ!CH69</f>
        <v>0</v>
      </c>
      <c r="CI5" s="18">
        <f>แขวงฯ!CI63+แขวงฯ!CI64+แขวงฯ!CI65+แขวงฯ!CI66+แขวงฯ!CI67+แขวงฯ!CI68+แขวงฯ!CI69</f>
        <v>0</v>
      </c>
      <c r="CJ5" s="18">
        <f>แขวงฯ!CJ63+แขวงฯ!CJ64+แขวงฯ!CJ65+แขวงฯ!CJ66+แขวงฯ!CJ67+แขวงฯ!CJ68+แขวงฯ!CJ69</f>
        <v>0</v>
      </c>
      <c r="CK5" s="18">
        <f>แขวงฯ!CK63+แขวงฯ!CK64+แขวงฯ!CK65+แขวงฯ!CK66+แขวงฯ!CK67+แขวงฯ!CK68+แขวงฯ!CK69</f>
        <v>0</v>
      </c>
      <c r="CL5" s="18">
        <f>แขวงฯ!CL63+แขวงฯ!CL64+แขวงฯ!CL65+แขวงฯ!CL66+แขวงฯ!CL67+แขวงฯ!CL68+แขวงฯ!CL69</f>
        <v>8.8130000000000006</v>
      </c>
      <c r="CM5" s="18">
        <f>แขวงฯ!CM63+แขวงฯ!CM64+แขวงฯ!CM65+แขวงฯ!CM66+แขวงฯ!CM67+แขวงฯ!CM68+แขวงฯ!CM69</f>
        <v>0</v>
      </c>
      <c r="CN5" s="18">
        <f>แขวงฯ!CN63+แขวงฯ!CN64+แขวงฯ!CN65+แขวงฯ!CN66+แขวงฯ!CN67+แขวงฯ!CN68+แขวงฯ!CN69</f>
        <v>0</v>
      </c>
      <c r="CO5" s="18">
        <f>แขวงฯ!CO63+แขวงฯ!CO64+แขวงฯ!CO65+แขวงฯ!CO66+แขวงฯ!CO67+แขวงฯ!CO68+แขวงฯ!CO69</f>
        <v>8.8130000000000006</v>
      </c>
      <c r="CP5" s="18">
        <f>แขวงฯ!CP63+แขวงฯ!CP64+แขวงฯ!CP65+แขวงฯ!CP66+แขวงฯ!CP67+แขวงฯ!CP68+แขวงฯ!CP69</f>
        <v>0</v>
      </c>
      <c r="CQ5" s="18">
        <f>แขวงฯ!CQ63+แขวงฯ!CQ64+แขวงฯ!CQ65+แขวงฯ!CQ66+แขวงฯ!CQ67+แขวงฯ!CQ68+แขวงฯ!CQ69</f>
        <v>0</v>
      </c>
      <c r="CR5" s="18">
        <f>แขวงฯ!CR63+แขวงฯ!CR64+แขวงฯ!CR65+แขวงฯ!CR66+แขวงฯ!CR67+แขวงฯ!CR68+แขวงฯ!CR69</f>
        <v>0</v>
      </c>
      <c r="CS5" s="18">
        <f>แขวงฯ!CS63+แขวงฯ!CS64+แขวงฯ!CS65+แขวงฯ!CS66+แขวงฯ!CS67+แขวงฯ!CS68+แขวงฯ!CS69</f>
        <v>0</v>
      </c>
      <c r="CT5" s="18">
        <f>แขวงฯ!CT63+แขวงฯ!CT64+แขวงฯ!CT65+แขวงฯ!CT66+แขวงฯ!CT67+แขวงฯ!CT68+แขวงฯ!CT69</f>
        <v>0</v>
      </c>
      <c r="CU5" s="18">
        <f>แขวงฯ!CU63+แขวงฯ!CU64+แขวงฯ!CU65+แขวงฯ!CU66+แขวงฯ!CU67+แขวงฯ!CU68+แขวงฯ!CU69</f>
        <v>0</v>
      </c>
      <c r="CV5" s="18">
        <f>แขวงฯ!CV63+แขวงฯ!CV64+แขวงฯ!CV65+แขวงฯ!CV66+แขวงฯ!CV67+แขวงฯ!CV68+แขวงฯ!CV69</f>
        <v>0</v>
      </c>
      <c r="CW5" s="18">
        <f>แขวงฯ!CW63+แขวงฯ!CW64+แขวงฯ!CW65+แขวงฯ!CW66+แขวงฯ!CW67+แขวงฯ!CW68+แขวงฯ!CW69</f>
        <v>0</v>
      </c>
      <c r="CX5" s="18">
        <f>แขวงฯ!CX63+แขวงฯ!CX64+แขวงฯ!CX65+แขวงฯ!CX66+แขวงฯ!CX67+แขวงฯ!CX68+แขวงฯ!CX69</f>
        <v>3963.4450000000002</v>
      </c>
      <c r="CY5" s="18">
        <f>แขวงฯ!CY63+แขวงฯ!CY64+แขวงฯ!CY65+แขวงฯ!CY66+แขวงฯ!CY67+แขวงฯ!CY68+แขวงฯ!CY69</f>
        <v>5058.1920000000009</v>
      </c>
      <c r="CZ5" s="18">
        <f>แขวงฯ!CZ63+แขวงฯ!CZ64+แขวงฯ!CZ65+แขวงฯ!CZ66+แขวงฯ!CZ67+แขวงฯ!CZ68+แขวงฯ!CZ69</f>
        <v>-1.525000000000432</v>
      </c>
      <c r="DA5" s="18">
        <f>แขวงฯ!DA63+แขวงฯ!DA64+แขวงฯ!DA65+แขวงฯ!DA66+แขวงฯ!DA67+แขวงฯ!DA68+แขวงฯ!DA69</f>
        <v>41.009000000000015</v>
      </c>
    </row>
    <row r="6" spans="1:105" x14ac:dyDescent="0.55000000000000004">
      <c r="B6" s="28" t="s">
        <v>250</v>
      </c>
      <c r="D6" s="35">
        <f>แขวงฯ!D70+แขวงฯ!D71+แขวงฯ!D72+แขวงฯ!D73+แขวงฯ!D74+แขวงฯ!D75</f>
        <v>99.793000000000006</v>
      </c>
      <c r="E6" s="35">
        <f>แขวงฯ!E70+แขวงฯ!E71+แขวงฯ!E72+แขวงฯ!E73+แขวงฯ!E74+แขวงฯ!E75</f>
        <v>218.36450000000002</v>
      </c>
      <c r="F6" s="35">
        <f>แขวงฯ!F70+แขวงฯ!F71+แขวงฯ!F72+แขวงฯ!F73+แขวงฯ!F74+แขวงฯ!F75</f>
        <v>3508.4459999999999</v>
      </c>
      <c r="G6" s="35">
        <f>แขวงฯ!G70+แขวงฯ!G71+แขวงฯ!G72+แขวงฯ!G73+แขวงฯ!G74+แขวงฯ!G75</f>
        <v>4357.6320000000005</v>
      </c>
      <c r="H6" s="35">
        <f>แขวงฯ!H70+แขวงฯ!H71+แขวงฯ!H72+แขวงฯ!H73+แขวงฯ!H74+แขวงฯ!H75</f>
        <v>12.690999999999999</v>
      </c>
      <c r="I6" s="35">
        <f>แขวงฯ!I70+แขวงฯ!I71+แขวงฯ!I72+แขวงฯ!I73+แขวงฯ!I74+แขวงฯ!I75</f>
        <v>12.690999999999999</v>
      </c>
      <c r="J6" s="35">
        <f>แขวงฯ!J70+แขวงฯ!J71+แขวงฯ!J72+แขวงฯ!J73+แขวงฯ!J74+แขวงฯ!J75</f>
        <v>3620.9300000000003</v>
      </c>
      <c r="K6" s="35">
        <f>แขวงฯ!K70+แขวงฯ!K71+แขวงฯ!K72+แขวงฯ!K73+แขวงฯ!K74+แขวงฯ!K75</f>
        <v>4588.6875</v>
      </c>
      <c r="L6" s="46">
        <f>แขวงฯ!L70+แขวงฯ!L71+แขวงฯ!L72+แขวงฯ!L73+แขวงฯ!L74+แขวงฯ!L75</f>
        <v>1.17</v>
      </c>
      <c r="M6" s="46">
        <f>แขวงฯ!M70+แขวงฯ!M71+แขวงฯ!M72+แขวงฯ!M73+แขวงฯ!M74+แขวงฯ!M75</f>
        <v>2.5879999999999996</v>
      </c>
      <c r="N6" s="46">
        <f>แขวงฯ!N70+แขวงฯ!N71+แขวงฯ!N72+แขวงฯ!N73+แขวงฯ!N74+แขวงฯ!N75</f>
        <v>224.48200000000003</v>
      </c>
      <c r="O6" s="46">
        <f>แขวงฯ!O70+แขวงฯ!O71+แขวงฯ!O72+แขวงฯ!O73+แขวงฯ!O74+แขวงฯ!O75</f>
        <v>258.74799999999999</v>
      </c>
      <c r="P6" s="46">
        <f>แขวงฯ!P70+แขวงฯ!P71+แขวงฯ!P72+แขวงฯ!P73+แขวงฯ!P74+แขวงฯ!P75</f>
        <v>0</v>
      </c>
      <c r="Q6" s="46">
        <f>แขวงฯ!Q70+แขวงฯ!Q71+แขวงฯ!Q72+แขวงฯ!Q73+แขวงฯ!Q74+แขวงฯ!Q75</f>
        <v>0</v>
      </c>
      <c r="R6" s="46">
        <f>แขวงฯ!R70+แขวงฯ!R71+แขวงฯ!R72+แขวงฯ!R73+แขวงฯ!R74+แขวงฯ!R75</f>
        <v>225.65200000000004</v>
      </c>
      <c r="S6" s="46">
        <f>แขวงฯ!S70+แขวงฯ!S71+แขวงฯ!S72+แขวงฯ!S73+แขวงฯ!S74+แขวงฯ!S75</f>
        <v>261.33599999999996</v>
      </c>
      <c r="T6" s="55">
        <f>แขวงฯ!T70+แขวงฯ!T71+แขวงฯ!T72+แขวงฯ!T73+แขวงฯ!T74+แขวงฯ!T75</f>
        <v>0</v>
      </c>
      <c r="U6" s="55">
        <f>แขวงฯ!U70+แขวงฯ!U71+แขวงฯ!U72+แขวงฯ!U73+แขวงฯ!U74+แขวงฯ!U75</f>
        <v>0</v>
      </c>
      <c r="V6" s="55">
        <f>แขวงฯ!V70+แขวงฯ!V71+แขวงฯ!V72+แขวงฯ!V73+แขวงฯ!V74+แขวงฯ!V75</f>
        <v>0</v>
      </c>
      <c r="W6" s="55">
        <f>แขวงฯ!W70+แขวงฯ!W71+แขวงฯ!W72+แขวงฯ!W73+แขวงฯ!W74+แขวงฯ!W75</f>
        <v>0</v>
      </c>
      <c r="X6" s="55">
        <f>แขวงฯ!X70+แขวงฯ!X71+แขวงฯ!X72+แขวงฯ!X73+แขวงฯ!X74+แขวงฯ!X75</f>
        <v>0</v>
      </c>
      <c r="Y6" s="55">
        <f>แขวงฯ!Y70+แขวงฯ!Y71+แขวงฯ!Y72+แขวงฯ!Y73+แขวงฯ!Y74+แขวงฯ!Y75</f>
        <v>0</v>
      </c>
      <c r="Z6" s="55">
        <f>แขวงฯ!Z70+แขวงฯ!Z71+แขวงฯ!Z72+แขวงฯ!Z73+แขวงฯ!Z74+แขวงฯ!Z75</f>
        <v>0</v>
      </c>
      <c r="AA6" s="55">
        <f>แขวงฯ!AA70+แขวงฯ!AA71+แขวงฯ!AA72+แขวงฯ!AA73+แขวงฯ!AA74+แขวงฯ!AA75</f>
        <v>0</v>
      </c>
      <c r="AB6" s="64">
        <f>แขวงฯ!AB70+แขวงฯ!AB71+แขวงฯ!AB72+แขวงฯ!AB73+แขวงฯ!AB74+แขวงฯ!AB75</f>
        <v>100.96299999999999</v>
      </c>
      <c r="AC6" s="64">
        <f>แขวงฯ!AC70+แขวงฯ!AC71+แขวงฯ!AC72+แขวงฯ!AC73+แขวงฯ!AC74+แขวงฯ!AC75</f>
        <v>220.95250000000001</v>
      </c>
      <c r="AD6" s="64">
        <f>แขวงฯ!AD70+แขวงฯ!AD71+แขวงฯ!AD72+แขวงฯ!AD73+แขวงฯ!AD74+แขวงฯ!AD75</f>
        <v>3732.9279999999999</v>
      </c>
      <c r="AE6" s="64">
        <f>แขวงฯ!AE70+แขวงฯ!AE71+แขวงฯ!AE72+แขวงฯ!AE73+แขวงฯ!AE74+แขวงฯ!AE75</f>
        <v>4616.380000000001</v>
      </c>
      <c r="AF6" s="64">
        <f>แขวงฯ!AF70+แขวงฯ!AF71+แขวงฯ!AF72+แขวงฯ!AF73+แขวงฯ!AF74+แขวงฯ!AF75</f>
        <v>12.690999999999999</v>
      </c>
      <c r="AG6" s="64">
        <f>แขวงฯ!AG70+แขวงฯ!AG71+แขวงฯ!AG72+แขวงฯ!AG73+แขวงฯ!AG74+แขวงฯ!AG75</f>
        <v>12.690999999999999</v>
      </c>
      <c r="AH6" s="64">
        <f>แขวงฯ!AH70+แขวงฯ!AH71+แขวงฯ!AH72+แขวงฯ!AH73+แขวงฯ!AH74+แขวงฯ!AH75</f>
        <v>3846.5820000000003</v>
      </c>
      <c r="AI6" s="64">
        <f>แขวงฯ!AI70+แขวงฯ!AI71+แขวงฯ!AI72+แขวงฯ!AI73+แขวงฯ!AI74+แขวงฯ!AI75</f>
        <v>4850.0235000000011</v>
      </c>
    </row>
    <row r="7" spans="1:105" x14ac:dyDescent="0.55000000000000004">
      <c r="B7" s="28" t="s">
        <v>251</v>
      </c>
      <c r="D7" s="35">
        <f>แขวงฯ!D105+แขวงฯ!D106+แขวงฯ!D107+แขวงฯ!D108+แขวงฯ!D109+แขวงฯ!D104</f>
        <v>32.03</v>
      </c>
      <c r="E7" s="35">
        <f>แขวงฯ!E105+แขวงฯ!E106+แขวงฯ!E107+แขวงฯ!E108+แขวงฯ!E109+แขวงฯ!E104</f>
        <v>78.186000000000007</v>
      </c>
      <c r="F7" s="35">
        <f>แขวงฯ!F105+แขวงฯ!F106+แขวงฯ!F107+แขวงฯ!F108+แขวงฯ!F109+แขวงฯ!F104</f>
        <v>2870.7160000000003</v>
      </c>
      <c r="G7" s="35">
        <f>แขวงฯ!G105+แขวงฯ!G106+แขวงฯ!G107+แขวงฯ!G108+แขวงฯ!G109+แขวงฯ!G104</f>
        <v>4032.7460000000015</v>
      </c>
      <c r="H7" s="35">
        <f>แขวงฯ!H105+แขวงฯ!H106+แขวงฯ!H107+แขวงฯ!H108+แขวงฯ!H109+แขวงฯ!H104</f>
        <v>0</v>
      </c>
      <c r="I7" s="35">
        <f>แขวงฯ!I105+แขวงฯ!I106+แขวงฯ!I107+แขวงฯ!I108+แขวงฯ!I109+แขวงฯ!I104</f>
        <v>0</v>
      </c>
      <c r="J7" s="35">
        <f>แขวงฯ!J105+แขวงฯ!J106+แขวงฯ!J107+แขวงฯ!J108+แขวงฯ!J109+แขวงฯ!J104</f>
        <v>2902.7460000000005</v>
      </c>
      <c r="K7" s="35">
        <f>แขวงฯ!K105+แขวงฯ!K106+แขวงฯ!K107+แขวงฯ!K108+แขวงฯ!K109+แขวงฯ!K104</f>
        <v>4110.9320000000016</v>
      </c>
      <c r="L7" s="46">
        <f>แขวงฯ!L105+แขวงฯ!L106+แขวงฯ!L107+แขวงฯ!L108+แขวงฯ!L109+แขวงฯ!L104</f>
        <v>0</v>
      </c>
      <c r="M7" s="46">
        <f>แขวงฯ!M105+แขวงฯ!M106+แขวงฯ!M107+แขวงฯ!M108+แขวงฯ!M109+แขวงฯ!M104</f>
        <v>0</v>
      </c>
      <c r="N7" s="46">
        <f>แขวงฯ!N105+แขวงฯ!N106+แขวงฯ!N107+แขวงฯ!N108+แขวงฯ!N109+แขวงฯ!N104</f>
        <v>82.13600000000001</v>
      </c>
      <c r="O7" s="46">
        <f>แขวงฯ!O105+แขวงฯ!O106+แขวงฯ!O107+แขวงฯ!O108+แขวงฯ!O109+แขวงฯ!O104</f>
        <v>111.70700000000006</v>
      </c>
      <c r="P7" s="46">
        <f>แขวงฯ!P105+แขวงฯ!P106+แขวงฯ!P107+แขวงฯ!P108+แขวงฯ!P109+แขวงฯ!P104</f>
        <v>0</v>
      </c>
      <c r="Q7" s="46">
        <f>แขวงฯ!Q105+แขวงฯ!Q106+แขวงฯ!Q107+แขวงฯ!Q108+แขวงฯ!Q109+แขวงฯ!Q104</f>
        <v>0</v>
      </c>
      <c r="R7" s="46">
        <f>แขวงฯ!R105+แขวงฯ!R106+แขวงฯ!R107+แขวงฯ!R108+แขวงฯ!R109+แขวงฯ!R104</f>
        <v>82.13600000000001</v>
      </c>
      <c r="S7" s="46">
        <f>แขวงฯ!S105+แขวงฯ!S106+แขวงฯ!S107+แขวงฯ!S108+แขวงฯ!S109+แขวงฯ!S104</f>
        <v>111.70700000000006</v>
      </c>
      <c r="T7" s="55">
        <f>แขวงฯ!T105+แขวงฯ!T106+แขวงฯ!T107+แขวงฯ!T108+แขวงฯ!T109+แขวงฯ!T104</f>
        <v>0</v>
      </c>
      <c r="U7" s="55">
        <f>แขวงฯ!U105+แขวงฯ!U106+แขวงฯ!U107+แขวงฯ!U108+แขวงฯ!U109+แขวงฯ!U104</f>
        <v>0</v>
      </c>
      <c r="V7" s="55">
        <f>แขวงฯ!V105+แขวงฯ!V106+แขวงฯ!V107+แขวงฯ!V108+แขวงฯ!V109+แขวงฯ!V104</f>
        <v>0</v>
      </c>
      <c r="W7" s="55">
        <f>แขวงฯ!W105+แขวงฯ!W106+แขวงฯ!W107+แขวงฯ!W108+แขวงฯ!W109+แขวงฯ!W104</f>
        <v>0</v>
      </c>
      <c r="X7" s="55">
        <f>แขวงฯ!X105+แขวงฯ!X106+แขวงฯ!X107+แขวงฯ!X108+แขวงฯ!X109+แขวงฯ!X104</f>
        <v>0</v>
      </c>
      <c r="Y7" s="55">
        <f>แขวงฯ!Y105+แขวงฯ!Y106+แขวงฯ!Y107+แขวงฯ!Y108+แขวงฯ!Y109+แขวงฯ!Y104</f>
        <v>0</v>
      </c>
      <c r="Z7" s="55">
        <f>แขวงฯ!Z105+แขวงฯ!Z106+แขวงฯ!Z107+แขวงฯ!Z108+แขวงฯ!Z109+แขวงฯ!Z104</f>
        <v>0</v>
      </c>
      <c r="AA7" s="55">
        <f>แขวงฯ!AA105+แขวงฯ!AA106+แขวงฯ!AA107+แขวงฯ!AA108+แขวงฯ!AA109+แขวงฯ!AA104</f>
        <v>0</v>
      </c>
      <c r="AB7" s="64">
        <f>แขวงฯ!AB105+แขวงฯ!AB106+แขวงฯ!AB107+แขวงฯ!AB108+แขวงฯ!AB109+แขวงฯ!AB104</f>
        <v>32.03</v>
      </c>
      <c r="AC7" s="64">
        <f>แขวงฯ!AC105+แขวงฯ!AC106+แขวงฯ!AC107+แขวงฯ!AC108+แขวงฯ!AC109+แขวงฯ!AC104</f>
        <v>78.186000000000007</v>
      </c>
      <c r="AD7" s="64">
        <f>แขวงฯ!AD105+แขวงฯ!AD106+แขวงฯ!AD107+แขวงฯ!AD108+แขวงฯ!AD109+แขวงฯ!AD104</f>
        <v>2952.8520000000003</v>
      </c>
      <c r="AE7" s="64">
        <f>แขวงฯ!AE105+แขวงฯ!AE106+แขวงฯ!AE107+แขวงฯ!AE108+แขวงฯ!AE109+แขวงฯ!AE104</f>
        <v>4144.4530000000013</v>
      </c>
      <c r="AF7" s="64">
        <f>แขวงฯ!AF105+แขวงฯ!AF106+แขวงฯ!AF107+แขวงฯ!AF108+แขวงฯ!AF109+แขวงฯ!AF104</f>
        <v>0</v>
      </c>
      <c r="AG7" s="64">
        <f>แขวงฯ!AG105+แขวงฯ!AG106+แขวงฯ!AG107+แขวงฯ!AG108+แขวงฯ!AG109+แขวงฯ!AG104</f>
        <v>0</v>
      </c>
      <c r="AH7" s="64">
        <f>แขวงฯ!AH105+แขวงฯ!AH106+แขวงฯ!AH107+แขวงฯ!AH108+แขวงฯ!AH109+แขวงฯ!AH104</f>
        <v>2984.8820000000001</v>
      </c>
      <c r="AI7" s="64">
        <f>แขวงฯ!AI105+แขวงฯ!AI106+แขวงฯ!AI107+แขวงฯ!AI108+แขวงฯ!AI109+แขวงฯ!AI104</f>
        <v>4222.6390000000019</v>
      </c>
    </row>
    <row r="8" spans="1:105" x14ac:dyDescent="0.55000000000000004">
      <c r="B8" s="28" t="s">
        <v>252</v>
      </c>
      <c r="D8" s="35">
        <f>แขวงฯ!D57+แขวงฯ!D59+แขวงฯ!D58+แขวงฯ!D61</f>
        <v>91.191000000000017</v>
      </c>
      <c r="E8" s="35">
        <f>แขวงฯ!E57+แขวงฯ!E59+แขวงฯ!E58+แขวงฯ!E61</f>
        <v>232.05199999999999</v>
      </c>
      <c r="F8" s="35">
        <f>แขวงฯ!F57+แขวงฯ!F59+แขวงฯ!F58+แขวงฯ!F61</f>
        <v>2378.4920000000002</v>
      </c>
      <c r="G8" s="35">
        <f>แขวงฯ!G57+แขวงฯ!G59+แขวงฯ!G58+แขวงฯ!G61</f>
        <v>3140.1229999999996</v>
      </c>
      <c r="H8" s="35">
        <f>แขวงฯ!H57+แขวงฯ!H59+แขวงฯ!H58+แขวงฯ!H61</f>
        <v>20.943999999999999</v>
      </c>
      <c r="I8" s="35">
        <f>แขวงฯ!I57+แขวงฯ!I59+แขวงฯ!I58+แขวงฯ!I61</f>
        <v>20.943999999999999</v>
      </c>
      <c r="J8" s="35">
        <f>แขวงฯ!J57+แขวงฯ!J59+แขวงฯ!J58+แขวงฯ!J61</f>
        <v>2490.627</v>
      </c>
      <c r="K8" s="35">
        <f>แขวงฯ!K57+แขวงฯ!K59+แขวงฯ!K58+แขวงฯ!K61</f>
        <v>3393.1189999999997</v>
      </c>
      <c r="L8" s="46">
        <f>แขวงฯ!L57+แขวงฯ!L59+แขวงฯ!L58+แขวงฯ!L61</f>
        <v>0</v>
      </c>
      <c r="M8" s="46">
        <f>แขวงฯ!M57+แขวงฯ!M59+แขวงฯ!M58+แขวงฯ!M61</f>
        <v>0</v>
      </c>
      <c r="N8" s="46">
        <f>แขวงฯ!N57+แขวงฯ!N59+แขวงฯ!N58+แขวงฯ!N61</f>
        <v>80.215000000000003</v>
      </c>
      <c r="O8" s="46">
        <f>แขวงฯ!O57+แขวงฯ!O59+แขวงฯ!O58+แขวงฯ!O61</f>
        <v>80.664999999999992</v>
      </c>
      <c r="P8" s="46">
        <f>แขวงฯ!P57+แขวงฯ!P59+แขวงฯ!P58+แขวงฯ!P61</f>
        <v>0</v>
      </c>
      <c r="Q8" s="46">
        <f>แขวงฯ!Q57+แขวงฯ!Q59+แขวงฯ!Q58+แขวงฯ!Q61</f>
        <v>0</v>
      </c>
      <c r="R8" s="46">
        <f>แขวงฯ!R57+แขวงฯ!R59+แขวงฯ!R58+แขวงฯ!R61</f>
        <v>80.215000000000003</v>
      </c>
      <c r="S8" s="46">
        <f>แขวงฯ!S57+แขวงฯ!S59+แขวงฯ!S58+แขวงฯ!S61</f>
        <v>80.664999999999992</v>
      </c>
      <c r="T8" s="55">
        <f>แขวงฯ!T57+แขวงฯ!T59+แขวงฯ!T58+แขวงฯ!T61</f>
        <v>0</v>
      </c>
      <c r="U8" s="55">
        <f>แขวงฯ!U57+แขวงฯ!U59+แขวงฯ!U58+แขวงฯ!U61</f>
        <v>0</v>
      </c>
      <c r="V8" s="55">
        <f>แขวงฯ!V57+แขวงฯ!V59+แขวงฯ!V58+แขวงฯ!V61</f>
        <v>0</v>
      </c>
      <c r="W8" s="55">
        <f>แขวงฯ!W57+แขวงฯ!W59+แขวงฯ!W58+แขวงฯ!W61</f>
        <v>0</v>
      </c>
      <c r="X8" s="55">
        <f>แขวงฯ!X57+แขวงฯ!X59+แขวงฯ!X58+แขวงฯ!X61</f>
        <v>0</v>
      </c>
      <c r="Y8" s="55">
        <f>แขวงฯ!Y57+แขวงฯ!Y59+แขวงฯ!Y58+แขวงฯ!Y61</f>
        <v>0</v>
      </c>
      <c r="Z8" s="55">
        <f>แขวงฯ!Z57+แขวงฯ!Z59+แขวงฯ!Z58+แขวงฯ!Z61</f>
        <v>0</v>
      </c>
      <c r="AA8" s="55">
        <f>แขวงฯ!AA57+แขวงฯ!AA59+แขวงฯ!AA58+แขวงฯ!AA61</f>
        <v>0</v>
      </c>
      <c r="AB8" s="64">
        <f>แขวงฯ!AB57+แขวงฯ!AB59+แขวงฯ!AB58+แขวงฯ!AB61</f>
        <v>91.191000000000017</v>
      </c>
      <c r="AC8" s="64">
        <f>แขวงฯ!AC57+แขวงฯ!AC59+แขวงฯ!AC58+แขวงฯ!AC61</f>
        <v>232.05199999999999</v>
      </c>
      <c r="AD8" s="64">
        <f>แขวงฯ!AD57+แขวงฯ!AD59+แขวงฯ!AD58+แขวงฯ!AD61</f>
        <v>2458.7070000000003</v>
      </c>
      <c r="AE8" s="64">
        <f>แขวงฯ!AE57+แขวงฯ!AE59+แขวงฯ!AE58+แขวงฯ!AE61</f>
        <v>3220.7879999999996</v>
      </c>
      <c r="AF8" s="64">
        <f>แขวงฯ!AF57+แขวงฯ!AF59+แขวงฯ!AF58+แขวงฯ!AF61</f>
        <v>20.943999999999999</v>
      </c>
      <c r="AG8" s="64">
        <f>แขวงฯ!AG57+แขวงฯ!AG59+แขวงฯ!AG58+แขวงฯ!AG61</f>
        <v>20.943999999999999</v>
      </c>
      <c r="AH8" s="64">
        <f>แขวงฯ!AH57+แขวงฯ!AH59+แขวงฯ!AH58+แขวงฯ!AH61</f>
        <v>2570.8420000000001</v>
      </c>
      <c r="AI8" s="64">
        <f>แขวงฯ!AI57+แขวงฯ!AI59+แขวงฯ!AI58+แขวงฯ!AI61</f>
        <v>3473.7839999999997</v>
      </c>
    </row>
    <row r="9" spans="1:105" x14ac:dyDescent="0.55000000000000004">
      <c r="B9" s="28" t="s">
        <v>253</v>
      </c>
      <c r="D9" s="35">
        <f>แขวงฯ!D56+แขวงฯ!D60+แขวงฯ!D62+แขวงฯ!D80+แขวงฯ!D81</f>
        <v>109.71599999999999</v>
      </c>
      <c r="E9" s="35">
        <f>แขวงฯ!E56+แขวงฯ!E60+แขวงฯ!E62+แขวงฯ!E80+แขวงฯ!E81</f>
        <v>298.53599999999994</v>
      </c>
      <c r="F9" s="35">
        <f>แขวงฯ!F56+แขวงฯ!F60+แขวงฯ!F62+แขวงฯ!F80+แขวงฯ!F81</f>
        <v>2378.4430000000002</v>
      </c>
      <c r="G9" s="35">
        <f>แขวงฯ!G56+แขวงฯ!G60+แขวงฯ!G62+แขวงฯ!G80+แขวงฯ!G81</f>
        <v>3088.8890000000001</v>
      </c>
      <c r="H9" s="35">
        <f>แขวงฯ!H56+แขวงฯ!H60+แขวงฯ!H62+แขวงฯ!H80+แขวงฯ!H81</f>
        <v>0</v>
      </c>
      <c r="I9" s="35">
        <f>แขวงฯ!I56+แขวงฯ!I60+แขวงฯ!I62+แขวงฯ!I80+แขวงฯ!I81</f>
        <v>0</v>
      </c>
      <c r="J9" s="35">
        <f>แขวงฯ!J56+แขวงฯ!J60+แขวงฯ!J62+แขวงฯ!J80+แขวงฯ!J81</f>
        <v>2488.1590000000006</v>
      </c>
      <c r="K9" s="35">
        <f>แขวงฯ!K56+แขวงฯ!K60+แขวงฯ!K62+แขวงฯ!K80+แขวงฯ!K81</f>
        <v>3387.4250000000002</v>
      </c>
      <c r="L9" s="46">
        <f>แขวงฯ!L56+แขวงฯ!L60+แขวงฯ!L62+แขวงฯ!L80+แขวงฯ!L81</f>
        <v>0.27200000000000002</v>
      </c>
      <c r="M9" s="46">
        <f>แขวงฯ!M56+แขวงฯ!M60+แขวงฯ!M62+แขวงฯ!M80+แขวงฯ!M81</f>
        <v>0.54400000000000004</v>
      </c>
      <c r="N9" s="46">
        <f>แขวงฯ!N56+แขวงฯ!N60+แขวงฯ!N62+แขวงฯ!N80+แขวงฯ!N81</f>
        <v>72.683999999999983</v>
      </c>
      <c r="O9" s="46">
        <f>แขวงฯ!O56+แขวงฯ!O60+แขวงฯ!O62+แขวงฯ!O80+แขวงฯ!O81</f>
        <v>84.132000000000005</v>
      </c>
      <c r="P9" s="46">
        <f>แขวงฯ!P56+แขวงฯ!P60+แขวงฯ!P62+แขวงฯ!P80+แขวงฯ!P81</f>
        <v>0</v>
      </c>
      <c r="Q9" s="46">
        <f>แขวงฯ!Q56+แขวงฯ!Q60+แขวงฯ!Q62+แขวงฯ!Q80+แขวงฯ!Q81</f>
        <v>0</v>
      </c>
      <c r="R9" s="46">
        <f>แขวงฯ!R56+แขวงฯ!R60+แขวงฯ!R62+แขวงฯ!R80+แขวงฯ!R81</f>
        <v>72.955999999999989</v>
      </c>
      <c r="S9" s="46">
        <f>แขวงฯ!S56+แขวงฯ!S60+แขวงฯ!S62+แขวงฯ!S80+แขวงฯ!S81</f>
        <v>84.676000000000002</v>
      </c>
      <c r="T9" s="55">
        <f>แขวงฯ!T56+แขวงฯ!T60+แขวงฯ!T62+แขวงฯ!T80+แขวงฯ!T81</f>
        <v>0</v>
      </c>
      <c r="U9" s="55">
        <f>แขวงฯ!U56+แขวงฯ!U60+แขวงฯ!U62+แขวงฯ!U80+แขวงฯ!U81</f>
        <v>0</v>
      </c>
      <c r="V9" s="55">
        <f>แขวงฯ!V56+แขวงฯ!V60+แขวงฯ!V62+แขวงฯ!V80+แขวงฯ!V81</f>
        <v>0</v>
      </c>
      <c r="W9" s="55">
        <f>แขวงฯ!W56+แขวงฯ!W60+แขวงฯ!W62+แขวงฯ!W80+แขวงฯ!W81</f>
        <v>0</v>
      </c>
      <c r="X9" s="55">
        <f>แขวงฯ!X56+แขวงฯ!X60+แขวงฯ!X62+แขวงฯ!X80+แขวงฯ!X81</f>
        <v>0</v>
      </c>
      <c r="Y9" s="55">
        <f>แขวงฯ!Y56+แขวงฯ!Y60+แขวงฯ!Y62+แขวงฯ!Y80+แขวงฯ!Y81</f>
        <v>0</v>
      </c>
      <c r="Z9" s="55">
        <f>แขวงฯ!Z56+แขวงฯ!Z60+แขวงฯ!Z62+แขวงฯ!Z80+แขวงฯ!Z81</f>
        <v>0</v>
      </c>
      <c r="AA9" s="55">
        <f>แขวงฯ!AA56+แขวงฯ!AA60+แขวงฯ!AA62+แขวงฯ!AA80+แขวงฯ!AA81</f>
        <v>0</v>
      </c>
      <c r="AB9" s="64">
        <f>แขวงฯ!AB56+แขวงฯ!AB60+แขวงฯ!AB62+แขวงฯ!AB80+แขวงฯ!AB81</f>
        <v>109.98800000000001</v>
      </c>
      <c r="AC9" s="64">
        <f>แขวงฯ!AC56+แขวงฯ!AC60+แขวงฯ!AC62+แขวงฯ!AC80+แขวงฯ!AC81</f>
        <v>299.07999999999993</v>
      </c>
      <c r="AD9" s="64">
        <f>แขวงฯ!AD56+แขวงฯ!AD60+แขวงฯ!AD62+แขวงฯ!AD80+แขวงฯ!AD81</f>
        <v>2451.1270000000004</v>
      </c>
      <c r="AE9" s="64">
        <f>แขวงฯ!AE56+แขวงฯ!AE60+แขวงฯ!AE62+แขวงฯ!AE80+แขวงฯ!AE81</f>
        <v>3173.0210000000006</v>
      </c>
      <c r="AF9" s="64">
        <f>แขวงฯ!AF56+แขวงฯ!AF60+แขวงฯ!AF62+แขวงฯ!AF80+แขวงฯ!AF81</f>
        <v>0</v>
      </c>
      <c r="AG9" s="64">
        <f>แขวงฯ!AG56+แขวงฯ!AG60+แขวงฯ!AG62+แขวงฯ!AG80+แขวงฯ!AG81</f>
        <v>0</v>
      </c>
      <c r="AH9" s="64">
        <f>แขวงฯ!AH56+แขวงฯ!AH60+แขวงฯ!AH62+แขวงฯ!AH80+แขวงฯ!AH81</f>
        <v>2561.1150000000002</v>
      </c>
      <c r="AI9" s="64">
        <f>แขวงฯ!AI56+แขวงฯ!AI60+แขวงฯ!AI62+แขวงฯ!AI80+แขวงฯ!AI81</f>
        <v>3472.1010000000006</v>
      </c>
    </row>
    <row r="10" spans="1:105" x14ac:dyDescent="0.55000000000000004">
      <c r="B10" s="28" t="s">
        <v>254</v>
      </c>
      <c r="D10" s="35">
        <f>แขวงฯ!D76+แขวงฯ!D77+แขวงฯ!D78+แขวงฯ!D79+แขวงฯ!D96</f>
        <v>53.522000000000006</v>
      </c>
      <c r="E10" s="35">
        <f>แขวงฯ!E76+แขวงฯ!E77+แขวงฯ!E78+แขวงฯ!E79+แขวงฯ!E96</f>
        <v>122.197</v>
      </c>
      <c r="F10" s="35">
        <f>แขวงฯ!F76+แขวงฯ!F77+แขวงฯ!F78+แขวงฯ!F79+แขวงฯ!F96</f>
        <v>2699.5740000000001</v>
      </c>
      <c r="G10" s="35">
        <f>แขวงฯ!G76+แขวงฯ!G77+แขวงฯ!G78+แขวงฯ!G79+แขวงฯ!G96</f>
        <v>3421.072999999999</v>
      </c>
      <c r="H10" s="35">
        <f>แขวงฯ!H76+แขวงฯ!H77+แขวงฯ!H78+แขวงฯ!H79+แขวงฯ!H96</f>
        <v>0</v>
      </c>
      <c r="I10" s="35">
        <f>แขวงฯ!I76+แขวงฯ!I77+แขวงฯ!I78+แขวงฯ!I79+แขวงฯ!I96</f>
        <v>0</v>
      </c>
      <c r="J10" s="35">
        <f>แขวงฯ!J76+แขวงฯ!J77+แขวงฯ!J78+แขวงฯ!J79+แขวงฯ!J96</f>
        <v>2753.0959999999995</v>
      </c>
      <c r="K10" s="35">
        <f>แขวงฯ!K76+แขวงฯ!K77+แขวงฯ!K78+แขวงฯ!K79+แขวงฯ!K96</f>
        <v>3543.2699999999991</v>
      </c>
      <c r="L10" s="46">
        <f>แขวงฯ!L76+แขวงฯ!L77+แขวงฯ!L78+แขวงฯ!L79+แขวงฯ!L96</f>
        <v>6.8829999999999991</v>
      </c>
      <c r="M10" s="46">
        <f>แขวงฯ!M76+แขวงฯ!M77+แขวงฯ!M78+แขวงฯ!M79+แขวงฯ!M96</f>
        <v>13.416999999999998</v>
      </c>
      <c r="N10" s="46">
        <f>แขวงฯ!N76+แขวงฯ!N77+แขวงฯ!N78+แขวงฯ!N79+แขวงฯ!N96</f>
        <v>89.907999999999987</v>
      </c>
      <c r="O10" s="46">
        <f>แขวงฯ!O76+แขวงฯ!O77+แขวงฯ!O78+แขวงฯ!O79+แขวงฯ!O96</f>
        <v>99.408999999999992</v>
      </c>
      <c r="P10" s="46">
        <f>แขวงฯ!P76+แขวงฯ!P77+แขวงฯ!P78+แขวงฯ!P79+แขวงฯ!P96</f>
        <v>0</v>
      </c>
      <c r="Q10" s="46">
        <f>แขวงฯ!Q76+แขวงฯ!Q77+แขวงฯ!Q78+แขวงฯ!Q79+แขวงฯ!Q96</f>
        <v>0</v>
      </c>
      <c r="R10" s="46">
        <f>แขวงฯ!R76+แขวงฯ!R77+แขวงฯ!R78+แขวงฯ!R79+แขวงฯ!R96</f>
        <v>96.790999999999997</v>
      </c>
      <c r="S10" s="46">
        <f>แขวงฯ!S76+แขวงฯ!S77+แขวงฯ!S78+แขวงฯ!S79+แขวงฯ!S96</f>
        <v>112.82599999999999</v>
      </c>
      <c r="T10" s="55">
        <f>แขวงฯ!T76+แขวงฯ!T77+แขวงฯ!T78+แขวงฯ!T79+แขวงฯ!T96</f>
        <v>0</v>
      </c>
      <c r="U10" s="55">
        <f>แขวงฯ!U76+แขวงฯ!U77+แขวงฯ!U78+แขวงฯ!U79+แขวงฯ!U96</f>
        <v>0</v>
      </c>
      <c r="V10" s="55">
        <f>แขวงฯ!V76+แขวงฯ!V77+แขวงฯ!V78+แขวงฯ!V79+แขวงฯ!V96</f>
        <v>0</v>
      </c>
      <c r="W10" s="55">
        <f>แขวงฯ!W76+แขวงฯ!W77+แขวงฯ!W78+แขวงฯ!W79+แขวงฯ!W96</f>
        <v>0</v>
      </c>
      <c r="X10" s="55">
        <f>แขวงฯ!X76+แขวงฯ!X77+แขวงฯ!X78+แขวงฯ!X79+แขวงฯ!X96</f>
        <v>0</v>
      </c>
      <c r="Y10" s="55">
        <f>แขวงฯ!Y76+แขวงฯ!Y77+แขวงฯ!Y78+แขวงฯ!Y79+แขวงฯ!Y96</f>
        <v>0</v>
      </c>
      <c r="Z10" s="55">
        <f>แขวงฯ!Z76+แขวงฯ!Z77+แขวงฯ!Z78+แขวงฯ!Z79+แขวงฯ!Z96</f>
        <v>0</v>
      </c>
      <c r="AA10" s="55">
        <f>แขวงฯ!AA76+แขวงฯ!AA77+แขวงฯ!AA78+แขวงฯ!AA79+แขวงฯ!AA96</f>
        <v>0</v>
      </c>
      <c r="AB10" s="64">
        <f>แขวงฯ!AB76+แขวงฯ!AB77+แขวงฯ!AB78+แขวงฯ!AB79+แขวงฯ!AB96</f>
        <v>60.405000000000001</v>
      </c>
      <c r="AC10" s="64">
        <f>แขวงฯ!AC76+แขวงฯ!AC77+แขวงฯ!AC78+แขวงฯ!AC79+แขวงฯ!AC96</f>
        <v>135.614</v>
      </c>
      <c r="AD10" s="64">
        <f>แขวงฯ!AD76+แขวงฯ!AD77+แขวงฯ!AD78+แขวงฯ!AD79+แขวงฯ!AD96</f>
        <v>2789.4819999999995</v>
      </c>
      <c r="AE10" s="64">
        <f>แขวงฯ!AE76+แขวงฯ!AE77+แขวงฯ!AE78+แขวงฯ!AE79+แขวงฯ!AE96</f>
        <v>3520.4819999999991</v>
      </c>
      <c r="AF10" s="64">
        <f>แขวงฯ!AF76+แขวงฯ!AF77+แขวงฯ!AF78+แขวงฯ!AF79+แขวงฯ!AF96</f>
        <v>0</v>
      </c>
      <c r="AG10" s="64">
        <f>แขวงฯ!AG76+แขวงฯ!AG77+แขวงฯ!AG78+แขวงฯ!AG79+แขวงฯ!AG96</f>
        <v>0</v>
      </c>
      <c r="AH10" s="64">
        <f>แขวงฯ!AH76+แขวงฯ!AH77+แขวงฯ!AH78+แขวงฯ!AH79+แขวงฯ!AH96</f>
        <v>2849.8869999999993</v>
      </c>
      <c r="AI10" s="64">
        <f>แขวงฯ!AI76+แขวงฯ!AI77+แขวงฯ!AI78+แขวงฯ!AI79+แขวงฯ!AI96</f>
        <v>3656.0959999999995</v>
      </c>
    </row>
    <row r="11" spans="1:105" x14ac:dyDescent="0.55000000000000004">
      <c r="B11" s="28" t="s">
        <v>255</v>
      </c>
      <c r="D11" s="35">
        <f>แขวงฯ!D89+แขวงฯ!D91+แขวงฯ!D92+แขวงฯ!D93+แขวงฯ!D94+แขวงฯ!D95</f>
        <v>57.965000000000003</v>
      </c>
      <c r="E11" s="35">
        <f>แขวงฯ!E89+แขวงฯ!E91+แขวงฯ!E92+แขวงฯ!E93+แขวงฯ!E94+แขวงฯ!E95</f>
        <v>143.85199999999995</v>
      </c>
      <c r="F11" s="35">
        <f>แขวงฯ!F89+แขวงฯ!F91+แขวงฯ!F92+แขวงฯ!F93+แขวงฯ!F94+แขวงฯ!F95</f>
        <v>2694.8889999999992</v>
      </c>
      <c r="G11" s="35">
        <f>แขวงฯ!G89+แขวงฯ!G91+แขวงฯ!G92+แขวงฯ!G93+แขวงฯ!G94+แขวงฯ!G95</f>
        <v>3636.5360000000001</v>
      </c>
      <c r="H11" s="35">
        <f>แขวงฯ!H89+แขวงฯ!H91+แขวงฯ!H92+แขวงฯ!H93+แขวงฯ!H94+แขวงฯ!H95</f>
        <v>0</v>
      </c>
      <c r="I11" s="35">
        <f>แขวงฯ!I89+แขวงฯ!I91+แขวงฯ!I92+แขวงฯ!I93+แขวงฯ!I94+แขวงฯ!I95</f>
        <v>0</v>
      </c>
      <c r="J11" s="35">
        <f>แขวงฯ!J89+แขวงฯ!J91+แขวงฯ!J92+แขวงฯ!J93+แขวงฯ!J94+แขวงฯ!J95</f>
        <v>2752.8539999999994</v>
      </c>
      <c r="K11" s="35">
        <f>แขวงฯ!K89+แขวงฯ!K91+แขวงฯ!K92+แขวงฯ!K93+แขวงฯ!K94+แขวงฯ!K95</f>
        <v>3780.3879999999999</v>
      </c>
      <c r="L11" s="46">
        <f>แขวงฯ!L89+แขวงฯ!L91+แขวงฯ!L92+แขวงฯ!L93+แขวงฯ!L94+แขวงฯ!L95</f>
        <v>43.918000000000006</v>
      </c>
      <c r="M11" s="46">
        <f>แขวงฯ!M89+แขวงฯ!M91+แขวงฯ!M92+แขวงฯ!M93+แขวงฯ!M94+แขวงฯ!M95</f>
        <v>135.71099999999998</v>
      </c>
      <c r="N11" s="46">
        <f>แขวงฯ!N89+แขวงฯ!N91+แขวงฯ!N92+แขวงฯ!N93+แขวงฯ!N94+แขวงฯ!N95</f>
        <v>72.322999999999993</v>
      </c>
      <c r="O11" s="46">
        <f>แขวงฯ!O89+แขวงฯ!O91+แขวงฯ!O92+แขวงฯ!O93+แขวงฯ!O94+แขวงฯ!O95</f>
        <v>99.359000000000009</v>
      </c>
      <c r="P11" s="46">
        <f>แขวงฯ!P89+แขวงฯ!P91+แขวงฯ!P92+แขวงฯ!P93+แขวงฯ!P94+แขวงฯ!P95</f>
        <v>0</v>
      </c>
      <c r="Q11" s="46">
        <f>แขวงฯ!Q89+แขวงฯ!Q91+แขวงฯ!Q92+แขวงฯ!Q93+แขวงฯ!Q94+แขวงฯ!Q95</f>
        <v>0</v>
      </c>
      <c r="R11" s="46">
        <f>แขวงฯ!R89+แขวงฯ!R91+แขวงฯ!R92+แขวงฯ!R93+แขวงฯ!R94+แขวงฯ!R95</f>
        <v>116.241</v>
      </c>
      <c r="S11" s="46">
        <f>แขวงฯ!S89+แขวงฯ!S91+แขวงฯ!S92+แขวงฯ!S93+แขวงฯ!S94+แขวงฯ!S95</f>
        <v>235.06999999999996</v>
      </c>
      <c r="T11" s="55">
        <f>แขวงฯ!T89+แขวงฯ!T91+แขวงฯ!T92+แขวงฯ!T93+แขวงฯ!T94+แขวงฯ!T95</f>
        <v>0</v>
      </c>
      <c r="U11" s="55">
        <f>แขวงฯ!U89+แขวงฯ!U91+แขวงฯ!U92+แขวงฯ!U93+แขวงฯ!U94+แขวงฯ!U95</f>
        <v>0</v>
      </c>
      <c r="V11" s="55">
        <f>แขวงฯ!V89+แขวงฯ!V91+แขวงฯ!V92+แขวงฯ!V93+แขวงฯ!V94+แขวงฯ!V95</f>
        <v>0</v>
      </c>
      <c r="W11" s="55">
        <f>แขวงฯ!W89+แขวงฯ!W91+แขวงฯ!W92+แขวงฯ!W93+แขวงฯ!W94+แขวงฯ!W95</f>
        <v>0</v>
      </c>
      <c r="X11" s="55">
        <f>แขวงฯ!X89+แขวงฯ!X91+แขวงฯ!X92+แขวงฯ!X93+แขวงฯ!X94+แขวงฯ!X95</f>
        <v>0</v>
      </c>
      <c r="Y11" s="55">
        <f>แขวงฯ!Y89+แขวงฯ!Y91+แขวงฯ!Y92+แขวงฯ!Y93+แขวงฯ!Y94+แขวงฯ!Y95</f>
        <v>0</v>
      </c>
      <c r="Z11" s="55">
        <f>แขวงฯ!Z89+แขวงฯ!Z91+แขวงฯ!Z92+แขวงฯ!Z93+แขวงฯ!Z94+แขวงฯ!Z95</f>
        <v>0</v>
      </c>
      <c r="AA11" s="55">
        <f>แขวงฯ!AA89+แขวงฯ!AA91+แขวงฯ!AA92+แขวงฯ!AA93+แขวงฯ!AA94+แขวงฯ!AA95</f>
        <v>0</v>
      </c>
      <c r="AB11" s="64">
        <f>แขวงฯ!AB89+แขวงฯ!AB91+แขวงฯ!AB92+แขวงฯ!AB93+แขวงฯ!AB94+แขวงฯ!AB95</f>
        <v>101.88300000000001</v>
      </c>
      <c r="AC11" s="64">
        <f>แขวงฯ!AC89+แขวงฯ!AC91+แขวงฯ!AC92+แขวงฯ!AC93+แขวงฯ!AC94+แขวงฯ!AC95</f>
        <v>279.56299999999999</v>
      </c>
      <c r="AD11" s="64">
        <f>แขวงฯ!AD89+แขวงฯ!AD91+แขวงฯ!AD92+แขวงฯ!AD93+แขวงฯ!AD94+แขวงฯ!AD95</f>
        <v>2767.2119999999995</v>
      </c>
      <c r="AE11" s="64">
        <f>แขวงฯ!AE89+แขวงฯ!AE91+แขวงฯ!AE92+แขวงฯ!AE93+แขวงฯ!AE94+แขวงฯ!AE95</f>
        <v>3735.8949999999995</v>
      </c>
      <c r="AF11" s="64">
        <f>แขวงฯ!AF89+แขวงฯ!AF91+แขวงฯ!AF92+แขวงฯ!AF93+แขวงฯ!AF94+แขวงฯ!AF95</f>
        <v>0</v>
      </c>
      <c r="AG11" s="64">
        <f>แขวงฯ!AG89+แขวงฯ!AG91+แขวงฯ!AG92+แขวงฯ!AG93+แขวงฯ!AG94+แขวงฯ!AG95</f>
        <v>0</v>
      </c>
      <c r="AH11" s="64">
        <f>แขวงฯ!AH89+แขวงฯ!AH91+แขวงฯ!AH92+แขวงฯ!AH93+แขวงฯ!AH94+แขวงฯ!AH95</f>
        <v>2869.0949999999993</v>
      </c>
      <c r="AI11" s="64">
        <f>แขวงฯ!AI89+แขวงฯ!AI91+แขวงฯ!AI92+แขวงฯ!AI93+แขวงฯ!AI94+แขวงฯ!AI95</f>
        <v>4015.4579999999996</v>
      </c>
    </row>
    <row r="12" spans="1:105" x14ac:dyDescent="0.55000000000000004">
      <c r="B12" s="28" t="s">
        <v>256</v>
      </c>
      <c r="D12" s="35">
        <f>แขวงฯ!D90+แขวงฯ!D99+แขวงฯ!D101+แขวงฯ!D110</f>
        <v>39.933999999999997</v>
      </c>
      <c r="E12" s="35">
        <f>แขวงฯ!E90+แขวงฯ!E99+แขวงฯ!E101+แขวงฯ!E110</f>
        <v>75.668000000000006</v>
      </c>
      <c r="F12" s="35">
        <f>แขวงฯ!F90+แขวงฯ!F99+แขวงฯ!F101+แขวงฯ!F110</f>
        <v>2099.1559999999999</v>
      </c>
      <c r="G12" s="35">
        <f>แขวงฯ!G90+แขวงฯ!G99+แขวงฯ!G101+แขวงฯ!G110</f>
        <v>3193.9779999999996</v>
      </c>
      <c r="H12" s="35">
        <f>แขวงฯ!H90+แขวงฯ!H99+แขวงฯ!H101+แขวงฯ!H110</f>
        <v>0</v>
      </c>
      <c r="I12" s="35">
        <f>แขวงฯ!I90+แขวงฯ!I99+แขวงฯ!I101+แขวงฯ!I110</f>
        <v>0</v>
      </c>
      <c r="J12" s="35">
        <f>แขวงฯ!J90+แขวงฯ!J99+แขวงฯ!J101+แขวงฯ!J110</f>
        <v>2139.09</v>
      </c>
      <c r="K12" s="35">
        <f>แขวงฯ!K90+แขวงฯ!K99+แขวงฯ!K101+แขวงฯ!K110</f>
        <v>3269.6459999999997</v>
      </c>
      <c r="L12" s="46">
        <f>แขวงฯ!L90+แขวงฯ!L99+แขวงฯ!L101+แขวงฯ!L110</f>
        <v>0</v>
      </c>
      <c r="M12" s="46">
        <f>แขวงฯ!M90+แขวงฯ!M99+แขวงฯ!M101+แขวงฯ!M110</f>
        <v>0</v>
      </c>
      <c r="N12" s="46">
        <f>แขวงฯ!N90+แขวงฯ!N99+แขวงฯ!N101+แขวงฯ!N110</f>
        <v>83.037999999999997</v>
      </c>
      <c r="O12" s="46">
        <f>แขวงฯ!O90+แขวงฯ!O99+แขวงฯ!O101+แขวงฯ!O110</f>
        <v>38.043999999999997</v>
      </c>
      <c r="P12" s="46">
        <f>แขวงฯ!P90+แขวงฯ!P99+แขวงฯ!P101+แขวงฯ!P110</f>
        <v>0</v>
      </c>
      <c r="Q12" s="46">
        <f>แขวงฯ!Q90+แขวงฯ!Q99+แขวงฯ!Q101+แขวงฯ!Q110</f>
        <v>0</v>
      </c>
      <c r="R12" s="46">
        <f>แขวงฯ!R90+แขวงฯ!R99+แขวงฯ!R101+แขวงฯ!R110</f>
        <v>83.037999999999997</v>
      </c>
      <c r="S12" s="46">
        <f>แขวงฯ!S90+แขวงฯ!S99+แขวงฯ!S101+แขวงฯ!S110</f>
        <v>38.043999999999997</v>
      </c>
      <c r="T12" s="55">
        <f>แขวงฯ!T90+แขวงฯ!T99+แขวงฯ!T101+แขวงฯ!T110</f>
        <v>0</v>
      </c>
      <c r="U12" s="55">
        <f>แขวงฯ!U90+แขวงฯ!U99+แขวงฯ!U101+แขวงฯ!U110</f>
        <v>0</v>
      </c>
      <c r="V12" s="55">
        <f>แขวงฯ!V90+แขวงฯ!V99+แขวงฯ!V101+แขวงฯ!V110</f>
        <v>0</v>
      </c>
      <c r="W12" s="55">
        <f>แขวงฯ!W90+แขวงฯ!W99+แขวงฯ!W101+แขวงฯ!W110</f>
        <v>0</v>
      </c>
      <c r="X12" s="55">
        <f>แขวงฯ!X90+แขวงฯ!X99+แขวงฯ!X101+แขวงฯ!X110</f>
        <v>0</v>
      </c>
      <c r="Y12" s="55">
        <f>แขวงฯ!Y90+แขวงฯ!Y99+แขวงฯ!Y101+แขวงฯ!Y110</f>
        <v>0</v>
      </c>
      <c r="Z12" s="55">
        <f>แขวงฯ!Z90+แขวงฯ!Z99+แขวงฯ!Z101+แขวงฯ!Z110</f>
        <v>0</v>
      </c>
      <c r="AA12" s="55">
        <f>แขวงฯ!AA90+แขวงฯ!AA99+แขวงฯ!AA101+แขวงฯ!AA110</f>
        <v>0</v>
      </c>
      <c r="AB12" s="64">
        <f>แขวงฯ!AB90+แขวงฯ!AB99+แขวงฯ!AB101+แขวงฯ!AB110</f>
        <v>39.933999999999997</v>
      </c>
      <c r="AC12" s="64">
        <f>แขวงฯ!AC90+แขวงฯ!AC99+แขวงฯ!AC101+แขวงฯ!AC110</f>
        <v>75.668000000000006</v>
      </c>
      <c r="AD12" s="64">
        <f>แขวงฯ!AD90+แขวงฯ!AD99+แขวงฯ!AD101+แขวงฯ!AD110</f>
        <v>2182.194</v>
      </c>
      <c r="AE12" s="64">
        <f>แขวงฯ!AE90+แขวงฯ!AE99+แขวงฯ!AE101+แขวงฯ!AE110</f>
        <v>3232.0219999999999</v>
      </c>
      <c r="AF12" s="64">
        <f>แขวงฯ!AF90+แขวงฯ!AF99+แขวงฯ!AF101+แขวงฯ!AF110</f>
        <v>0</v>
      </c>
      <c r="AG12" s="64">
        <f>แขวงฯ!AG90+แขวงฯ!AG99+แขวงฯ!AG101+แขวงฯ!AG110</f>
        <v>0</v>
      </c>
      <c r="AH12" s="64">
        <f>แขวงฯ!AH90+แขวงฯ!AH99+แขวงฯ!AH101+แขวงฯ!AH110</f>
        <v>2222.1279999999997</v>
      </c>
      <c r="AI12" s="64">
        <f>แขวงฯ!AI90+แขวงฯ!AI99+แขวงฯ!AI101+แขวงฯ!AI110</f>
        <v>3307.6899999999996</v>
      </c>
    </row>
    <row r="13" spans="1:105" x14ac:dyDescent="0.55000000000000004">
      <c r="B13" s="28" t="s">
        <v>257</v>
      </c>
      <c r="D13" s="35">
        <f>แขวงฯ!D97+แขวงฯ!D98+แขวงฯ!D100+แขวงฯ!D102+แขวงฯ!D103+แขวงฯ!D85</f>
        <v>74.468000000000004</v>
      </c>
      <c r="E13" s="35">
        <f>แขวงฯ!E97+แขวงฯ!E98+แขวงฯ!E100+แขวงฯ!E102+แขวงฯ!E103+แขวงฯ!E85</f>
        <v>162.90199999999999</v>
      </c>
      <c r="F13" s="35">
        <f>แขวงฯ!F97+แขวงฯ!F98+แขวงฯ!F100+แขวงฯ!F102+แขวงฯ!F103+แขวงฯ!F85</f>
        <v>3277.2660000000005</v>
      </c>
      <c r="G13" s="35">
        <f>แขวงฯ!G97+แขวงฯ!G98+แขวงฯ!G100+แขวงฯ!G102+แขวงฯ!G103+แขวงฯ!G85</f>
        <v>4650.183</v>
      </c>
      <c r="H13" s="35">
        <f>แขวงฯ!H97+แขวงฯ!H98+แขวงฯ!H100+แขวงฯ!H102+แขวงฯ!H103+แขวงฯ!H85</f>
        <v>0</v>
      </c>
      <c r="I13" s="35">
        <f>แขวงฯ!I97+แขวงฯ!I98+แขวงฯ!I100+แขวงฯ!I102+แขวงฯ!I103+แขวงฯ!I85</f>
        <v>0</v>
      </c>
      <c r="J13" s="35">
        <f>แขวงฯ!J97+แขวงฯ!J98+แขวงฯ!J100+แขวงฯ!J102+แขวงฯ!J103+แขวงฯ!J85</f>
        <v>3351.7340000000004</v>
      </c>
      <c r="K13" s="35">
        <f>แขวงฯ!K97+แขวงฯ!K98+แขวงฯ!K100+แขวงฯ!K102+แขวงฯ!K103+แขวงฯ!K85</f>
        <v>4813.085</v>
      </c>
      <c r="L13" s="46">
        <f>แขวงฯ!L97+แขวงฯ!L98+แขวงฯ!L100+แขวงฯ!L102+แขวงฯ!L103+แขวงฯ!L85</f>
        <v>0</v>
      </c>
      <c r="M13" s="46">
        <f>แขวงฯ!M97+แขวงฯ!M98+แขวงฯ!M100+แขวงฯ!M102+แขวงฯ!M103+แขวงฯ!M85</f>
        <v>0</v>
      </c>
      <c r="N13" s="46">
        <f>แขวงฯ!N97+แขวงฯ!N98+แขวงฯ!N100+แขวงฯ!N102+แขวงฯ!N103+แขวงฯ!N85</f>
        <v>139.11600000000001</v>
      </c>
      <c r="O13" s="46">
        <f>แขวงฯ!O97+แขวงฯ!O98+แขวงฯ!O100+แขวงฯ!O102+แขวงฯ!O103+แขวงฯ!O85</f>
        <v>152.71100000000001</v>
      </c>
      <c r="P13" s="46">
        <f>แขวงฯ!P97+แขวงฯ!P98+แขวงฯ!P100+แขวงฯ!P102+แขวงฯ!P103+แขวงฯ!P85</f>
        <v>0</v>
      </c>
      <c r="Q13" s="46">
        <f>แขวงฯ!Q97+แขวงฯ!Q98+แขวงฯ!Q100+แขวงฯ!Q102+แขวงฯ!Q103+แขวงฯ!Q85</f>
        <v>0</v>
      </c>
      <c r="R13" s="46">
        <f>แขวงฯ!R97+แขวงฯ!R98+แขวงฯ!R100+แขวงฯ!R102+แขวงฯ!R103+แขวงฯ!R85</f>
        <v>139.11600000000001</v>
      </c>
      <c r="S13" s="46">
        <f>แขวงฯ!S97+แขวงฯ!S98+แขวงฯ!S100+แขวงฯ!S102+แขวงฯ!S103+แขวงฯ!S85</f>
        <v>152.71100000000001</v>
      </c>
      <c r="T13" s="55">
        <f>แขวงฯ!T97+แขวงฯ!T98+แขวงฯ!T100+แขวงฯ!T102+แขวงฯ!T103+แขวงฯ!T85</f>
        <v>0</v>
      </c>
      <c r="U13" s="55">
        <f>แขวงฯ!U97+แขวงฯ!U98+แขวงฯ!U100+แขวงฯ!U102+แขวงฯ!U103+แขวงฯ!U85</f>
        <v>0</v>
      </c>
      <c r="V13" s="55">
        <f>แขวงฯ!V97+แขวงฯ!V98+แขวงฯ!V100+แขวงฯ!V102+แขวงฯ!V103+แขวงฯ!V85</f>
        <v>0</v>
      </c>
      <c r="W13" s="55">
        <f>แขวงฯ!W97+แขวงฯ!W98+แขวงฯ!W100+แขวงฯ!W102+แขวงฯ!W103+แขวงฯ!W85</f>
        <v>0</v>
      </c>
      <c r="X13" s="55">
        <f>แขวงฯ!X97+แขวงฯ!X98+แขวงฯ!X100+แขวงฯ!X102+แขวงฯ!X103+แขวงฯ!X85</f>
        <v>0</v>
      </c>
      <c r="Y13" s="55">
        <f>แขวงฯ!Y97+แขวงฯ!Y98+แขวงฯ!Y100+แขวงฯ!Y102+แขวงฯ!Y103+แขวงฯ!Y85</f>
        <v>0</v>
      </c>
      <c r="Z13" s="55">
        <f>แขวงฯ!Z97+แขวงฯ!Z98+แขวงฯ!Z100+แขวงฯ!Z102+แขวงฯ!Z103+แขวงฯ!Z85</f>
        <v>0</v>
      </c>
      <c r="AA13" s="55">
        <f>แขวงฯ!AA97+แขวงฯ!AA98+แขวงฯ!AA100+แขวงฯ!AA102+แขวงฯ!AA103+แขวงฯ!AA85</f>
        <v>0</v>
      </c>
      <c r="AB13" s="64">
        <f>แขวงฯ!AB97+แขวงฯ!AB98+แขวงฯ!AB100+แขวงฯ!AB102+แขวงฯ!AB103+แขวงฯ!AB85</f>
        <v>74.468000000000004</v>
      </c>
      <c r="AC13" s="64">
        <f>แขวงฯ!AC97+แขวงฯ!AC98+แขวงฯ!AC100+แขวงฯ!AC102+แขวงฯ!AC103+แขวงฯ!AC85</f>
        <v>162.90199999999999</v>
      </c>
      <c r="AD13" s="64">
        <f>แขวงฯ!AD97+แขวงฯ!AD98+แขวงฯ!AD100+แขวงฯ!AD102+แขวงฯ!AD103+แขวงฯ!AD85</f>
        <v>3416.3819999999996</v>
      </c>
      <c r="AE13" s="64">
        <f>แขวงฯ!AE97+แขวงฯ!AE98+แขวงฯ!AE100+แขวงฯ!AE102+แขวงฯ!AE103+แขวงฯ!AE85</f>
        <v>4802.8940000000002</v>
      </c>
      <c r="AF13" s="64">
        <f>แขวงฯ!AF97+แขวงฯ!AF98+แขวงฯ!AF100+แขวงฯ!AF102+แขวงฯ!AF103+แขวงฯ!AF85</f>
        <v>0</v>
      </c>
      <c r="AG13" s="64">
        <f>แขวงฯ!AG97+แขวงฯ!AG98+แขวงฯ!AG100+แขวงฯ!AG102+แขวงฯ!AG103+แขวงฯ!AG85</f>
        <v>0</v>
      </c>
      <c r="AH13" s="64">
        <f>แขวงฯ!AH97+แขวงฯ!AH98+แขวงฯ!AH100+แขวงฯ!AH102+แขวงฯ!AH103+แขวงฯ!AH85</f>
        <v>3490.8500000000004</v>
      </c>
      <c r="AI13" s="64">
        <f>แขวงฯ!AI97+แขวงฯ!AI98+แขวงฯ!AI100+แขวงฯ!AI102+แขวงฯ!AI103+แขวงฯ!AI85</f>
        <v>4965.7960000000003</v>
      </c>
    </row>
    <row r="14" spans="1:105" x14ac:dyDescent="0.55000000000000004">
      <c r="B14" s="28" t="s">
        <v>258</v>
      </c>
      <c r="D14" s="35">
        <f>แขวงฯ!D82+แขวงฯ!D83+แขวงฯ!D84+แขวงฯ!D86+แขวงฯ!D87+แขวงฯ!D88</f>
        <v>241.18</v>
      </c>
      <c r="E14" s="35">
        <f>แขวงฯ!E82+แขวงฯ!E83+แขวงฯ!E84+แขวงฯ!E86+แขวงฯ!E87+แขวงฯ!E88</f>
        <v>662.68599999999992</v>
      </c>
      <c r="F14" s="35">
        <f>แขวงฯ!F82+แขวงฯ!F83+แขวงฯ!F84+แขวงฯ!F86+แขวงฯ!F87+แขวงฯ!F88</f>
        <v>3470.1740000000009</v>
      </c>
      <c r="G14" s="35">
        <f>แขวงฯ!G82+แขวงฯ!G83+แขวงฯ!G84+แขวงฯ!G86+แขวงฯ!G87+แขวงฯ!G88</f>
        <v>5548.820999999999</v>
      </c>
      <c r="H14" s="35">
        <f>แขวงฯ!H82+แขวงฯ!H83+แขวงฯ!H84+แขวงฯ!H86+แขวงฯ!H87+แขวงฯ!H88</f>
        <v>0</v>
      </c>
      <c r="I14" s="35">
        <f>แขวงฯ!I82+แขวงฯ!I83+แขวงฯ!I84+แขวงฯ!I86+แขวงฯ!I87+แขวงฯ!I88</f>
        <v>0</v>
      </c>
      <c r="J14" s="35">
        <f>แขวงฯ!J82+แขวงฯ!J83+แขวงฯ!J84+แขวงฯ!J86+แขวงฯ!J87+แขวงฯ!J88</f>
        <v>3711.3540000000007</v>
      </c>
      <c r="K14" s="35">
        <f>แขวงฯ!K82+แขวงฯ!K83+แขวงฯ!K84+แขวงฯ!K86+แขวงฯ!K87+แขวงฯ!K88</f>
        <v>6211.5069999999996</v>
      </c>
      <c r="L14" s="46">
        <f>แขวงฯ!L82+แขวงฯ!L83+แขวงฯ!L84+แขวงฯ!L86+แขวงฯ!L87+แขวงฯ!L88</f>
        <v>18.403000000000002</v>
      </c>
      <c r="M14" s="46">
        <f>แขวงฯ!M82+แขวงฯ!M83+แขวงฯ!M84+แขวงฯ!M86+แขวงฯ!M87+แขวงฯ!M88</f>
        <v>37.417999999999999</v>
      </c>
      <c r="N14" s="46">
        <f>แขวงฯ!N82+แขวงฯ!N83+แขวงฯ!N84+แขวงฯ!N86+แขวงฯ!N87+แขวงฯ!N88</f>
        <v>138.52099999999999</v>
      </c>
      <c r="O14" s="46">
        <f>แขวงฯ!O82+แขวงฯ!O83+แขวงฯ!O84+แขวงฯ!O86+แขวงฯ!O87+แขวงฯ!O88</f>
        <v>179.15900000000002</v>
      </c>
      <c r="P14" s="46">
        <f>แขวงฯ!P82+แขวงฯ!P83+แขวงฯ!P84+แขวงฯ!P86+แขวงฯ!P87+แขวงฯ!P88</f>
        <v>0</v>
      </c>
      <c r="Q14" s="46">
        <f>แขวงฯ!Q82+แขวงฯ!Q83+แขวงฯ!Q84+แขวงฯ!Q86+แขวงฯ!Q87+แขวงฯ!Q88</f>
        <v>0</v>
      </c>
      <c r="R14" s="46">
        <f>แขวงฯ!R82+แขวงฯ!R83+แขวงฯ!R84+แขวงฯ!R86+แขวงฯ!R87+แขวงฯ!R88</f>
        <v>156.92400000000001</v>
      </c>
      <c r="S14" s="46">
        <f>แขวงฯ!S82+แขวงฯ!S83+แขวงฯ!S84+แขวงฯ!S86+แขวงฯ!S87+แขวงฯ!S88</f>
        <v>216.57700000000003</v>
      </c>
      <c r="T14" s="55">
        <f>แขวงฯ!T82+แขวงฯ!T83+แขวงฯ!T84+แขวงฯ!T86+แขวงฯ!T87+แขวงฯ!T88</f>
        <v>0</v>
      </c>
      <c r="U14" s="55">
        <f>แขวงฯ!U82+แขวงฯ!U83+แขวงฯ!U84+แขวงฯ!U86+แขวงฯ!U87+แขวงฯ!U88</f>
        <v>0</v>
      </c>
      <c r="V14" s="55">
        <f>แขวงฯ!V82+แขวงฯ!V83+แขวงฯ!V84+แขวงฯ!V86+แขวงฯ!V87+แขวงฯ!V88</f>
        <v>0</v>
      </c>
      <c r="W14" s="55">
        <f>แขวงฯ!W82+แขวงฯ!W83+แขวงฯ!W84+แขวงฯ!W86+แขวงฯ!W87+แขวงฯ!W88</f>
        <v>0</v>
      </c>
      <c r="X14" s="55">
        <f>แขวงฯ!X82+แขวงฯ!X83+แขวงฯ!X84+แขวงฯ!X86+แขวงฯ!X87+แขวงฯ!X88</f>
        <v>0</v>
      </c>
      <c r="Y14" s="55">
        <f>แขวงฯ!Y82+แขวงฯ!Y83+แขวงฯ!Y84+แขวงฯ!Y86+แขวงฯ!Y87+แขวงฯ!Y88</f>
        <v>0</v>
      </c>
      <c r="Z14" s="55">
        <f>แขวงฯ!Z82+แขวงฯ!Z83+แขวงฯ!Z84+แขวงฯ!Z86+แขวงฯ!Z87+แขวงฯ!Z88</f>
        <v>0</v>
      </c>
      <c r="AA14" s="55">
        <f>แขวงฯ!AA82+แขวงฯ!AA83+แขวงฯ!AA84+แขวงฯ!AA86+แขวงฯ!AA87+แขวงฯ!AA88</f>
        <v>0</v>
      </c>
      <c r="AB14" s="64">
        <f>แขวงฯ!AB82+แขวงฯ!AB83+แขวงฯ!AB84+แขวงฯ!AB86+แขวงฯ!AB87+แขวงฯ!AB88</f>
        <v>259.58300000000003</v>
      </c>
      <c r="AC14" s="64">
        <f>แขวงฯ!AC82+แขวงฯ!AC83+แขวงฯ!AC84+แขวงฯ!AC86+แขวงฯ!AC87+แขวงฯ!AC88</f>
        <v>700.10399999999993</v>
      </c>
      <c r="AD14" s="64">
        <f>แขวงฯ!AD82+แขวงฯ!AD83+แขวงฯ!AD84+แขวงฯ!AD86+แขวงฯ!AD87+แขวงฯ!AD88</f>
        <v>3608.6950000000011</v>
      </c>
      <c r="AE14" s="64">
        <f>แขวงฯ!AE82+แขวงฯ!AE83+แขวงฯ!AE84+แขวงฯ!AE86+แขวงฯ!AE87+แขวงฯ!AE88</f>
        <v>5727.98</v>
      </c>
      <c r="AF14" s="64">
        <f>แขวงฯ!AF82+แขวงฯ!AF83+แขวงฯ!AF84+แขวงฯ!AF86+แขวงฯ!AF87+แขวงฯ!AF88</f>
        <v>0</v>
      </c>
      <c r="AG14" s="64">
        <f>แขวงฯ!AG82+แขวงฯ!AG83+แขวงฯ!AG84+แขวงฯ!AG86+แขวงฯ!AG87+แขวงฯ!AG88</f>
        <v>0</v>
      </c>
      <c r="AH14" s="64">
        <f>แขวงฯ!AH82+แขวงฯ!AH83+แขวงฯ!AH84+แขวงฯ!AH86+แขวงฯ!AH87+แขวงฯ!AH88</f>
        <v>3868.2780000000002</v>
      </c>
      <c r="AI14" s="64">
        <f>แขวงฯ!AI82+แขวงฯ!AI83+แขวงฯ!AI84+แขวงฯ!AI86+แขวงฯ!AI87+แขวงฯ!AI88</f>
        <v>6428.0839999999998</v>
      </c>
      <c r="AJ14" s="18">
        <f>แขวงฯ!AJ82+แขวงฯ!AJ83+แขวงฯ!AJ84+แขวงฯ!AJ86+แขวงฯ!AJ87+แขวงฯ!AJ88</f>
        <v>241.18</v>
      </c>
      <c r="AK14" s="18">
        <f>แขวงฯ!AK82+แขวงฯ!AK83+แขวงฯ!AK84+แขวงฯ!AK86+แขวงฯ!AK87+แขวงฯ!AK88</f>
        <v>18.403000000000002</v>
      </c>
      <c r="AL14" s="18">
        <f>แขวงฯ!AL82+แขวงฯ!AL83+แขวงฯ!AL84+แขวงฯ!AL86+แขวงฯ!AL87+แขวงฯ!AL88</f>
        <v>0</v>
      </c>
      <c r="AM14" s="18">
        <f>แขวงฯ!AM82+แขวงฯ!AM83+แขวงฯ!AM84+แขวงฯ!AM86+แขวงฯ!AM87+แขวงฯ!AM88</f>
        <v>662.68599999999992</v>
      </c>
      <c r="AN14" s="18">
        <f>แขวงฯ!AN82+แขวงฯ!AN83+แขวงฯ!AN84+แขวงฯ!AN86+แขวงฯ!AN87+แขวงฯ!AN88</f>
        <v>37.417999999999999</v>
      </c>
      <c r="AO14" s="18">
        <f>แขวงฯ!AO82+แขวงฯ!AO83+แขวงฯ!AO84+แขวงฯ!AO86+แขวงฯ!AO87+แขวงฯ!AO88</f>
        <v>0</v>
      </c>
      <c r="AP14" s="18">
        <f>แขวงฯ!AP82+แขวงฯ!AP83+แขวงฯ!AP84+แขวงฯ!AP86+แขวงฯ!AP87+แขวงฯ!AP88</f>
        <v>0</v>
      </c>
      <c r="AQ14" s="18">
        <f>แขวงฯ!AQ82+แขวงฯ!AQ83+แขวงฯ!AQ84+แขวงฯ!AQ86+แขวงฯ!AQ87+แขวงฯ!AQ88</f>
        <v>0</v>
      </c>
      <c r="AR14" s="18">
        <f>แขวงฯ!AR82+แขวงฯ!AR83+แขวงฯ!AR84+แขวงฯ!AR86+แขวงฯ!AR87+แขวงฯ!AR88</f>
        <v>0</v>
      </c>
      <c r="AS14" s="18">
        <f>แขวงฯ!AS82+แขวงฯ!AS83+แขวงฯ!AS84+แขวงฯ!AS86+แขวงฯ!AS87+แขวงฯ!AS88</f>
        <v>0</v>
      </c>
      <c r="AT14" s="18">
        <f>แขวงฯ!AT82+แขวงฯ!AT83+แขวงฯ!AT84+แขวงฯ!AT86+แขวงฯ!AT87+แขวงฯ!AT88</f>
        <v>0</v>
      </c>
      <c r="AU14" s="18">
        <f>แขวงฯ!AU82+แขวงฯ!AU83+แขวงฯ!AU84+แขวงฯ!AU86+แขวงฯ!AU87+แขวงฯ!AU88</f>
        <v>0</v>
      </c>
      <c r="AV14" s="18">
        <f>แขวงฯ!AV82+แขวงฯ!AV83+แขวงฯ!AV84+แขวงฯ!AV86+แขวงฯ!AV87+แขวงฯ!AV88</f>
        <v>60.335999999999999</v>
      </c>
      <c r="AW14" s="18">
        <f>แขวงฯ!AW82+แขวงฯ!AW83+แขวงฯ!AW84+แขวงฯ!AW86+แขวงฯ!AW87+แขวงฯ!AW88</f>
        <v>0</v>
      </c>
      <c r="AX14" s="18">
        <f>แขวงฯ!AX82+แขวงฯ!AX83+แขวงฯ!AX84+แขวงฯ!AX86+แขวงฯ!AX87+แขวงฯ!AX88</f>
        <v>0</v>
      </c>
      <c r="AY14" s="18">
        <f>แขวงฯ!AY82+แขวงฯ!AY83+แขวงฯ!AY84+แขวงฯ!AY86+แขวงฯ!AY87+แขวงฯ!AY88</f>
        <v>60.335999999999999</v>
      </c>
      <c r="AZ14" s="18">
        <f>แขวงฯ!AZ82+แขวงฯ!AZ83+แขวงฯ!AZ84+แขวงฯ!AZ86+แขวงฯ!AZ87+แขวงฯ!AZ88</f>
        <v>0</v>
      </c>
      <c r="BA14" s="18">
        <f>แขวงฯ!BA82+แขวงฯ!BA83+แขวงฯ!BA84+แขวงฯ!BA86+แขวงฯ!BA87+แขวงฯ!BA88</f>
        <v>0</v>
      </c>
      <c r="BB14" s="18">
        <f>แขวงฯ!BB82+แขวงฯ!BB83+แขวงฯ!BB84+แขวงฯ!BB86+แขวงฯ!BB87+แขวงฯ!BB88</f>
        <v>198.97200000000001</v>
      </c>
      <c r="BC14" s="18">
        <f>แขวงฯ!BC82+แขวงฯ!BC83+แขวงฯ!BC84+แขวงฯ!BC86+แขวงฯ!BC87+แขวงฯ!BC88</f>
        <v>1.575</v>
      </c>
      <c r="BD14" s="18">
        <f>แขวงฯ!BD82+แขวงฯ!BD83+แขวงฯ!BD84+แขวงฯ!BD86+แขวงฯ!BD87+แขวงฯ!BD88</f>
        <v>0</v>
      </c>
      <c r="BE14" s="18">
        <f>แขวงฯ!BE82+แขวงฯ!BE83+แขวงฯ!BE84+แขวงฯ!BE86+แขวงฯ!BE87+แขวงฯ!BE88</f>
        <v>200.97200000000001</v>
      </c>
      <c r="BF14" s="18">
        <f>แขวงฯ!BF82+แขวงฯ!BF83+แขวงฯ!BF84+แขวงฯ!BF86+แขวงฯ!BF87+แขวงฯ!BF88</f>
        <v>1.575</v>
      </c>
      <c r="BG14" s="18">
        <f>แขวงฯ!BG82+แขวงฯ!BG83+แขวงฯ!BG84+แขวงฯ!BG86+แขวงฯ!BG87+แขวงฯ!BG88</f>
        <v>0</v>
      </c>
      <c r="BH14" s="18">
        <f>แขวงฯ!BH82+แขวงฯ!BH83+แขวงฯ!BH84+แขวงฯ!BH86+แขวงฯ!BH87+แขวงฯ!BH88</f>
        <v>4.7880000000000003</v>
      </c>
      <c r="BI14" s="18">
        <f>แขวงฯ!BI82+แขวงฯ!BI83+แขวงฯ!BI84+แขวงฯ!BI86+แขวงฯ!BI87+แขวงฯ!BI88</f>
        <v>0</v>
      </c>
      <c r="BJ14" s="18">
        <f>แขวงฯ!BJ82+แขวงฯ!BJ83+แขวงฯ!BJ84+แขวงฯ!BJ86+แขวงฯ!BJ87+แขวงฯ!BJ88</f>
        <v>0</v>
      </c>
      <c r="BK14" s="18">
        <f>แขวงฯ!BK82+แขวงฯ!BK83+แขวงฯ!BK84+แขวงฯ!BK86+แขวงฯ!BK87+แขวงฯ!BK88</f>
        <v>4.7880000000000003</v>
      </c>
      <c r="BL14" s="18">
        <f>แขวงฯ!BL82+แขวงฯ!BL83+แขวงฯ!BL84+แขวงฯ!BL86+แขวงฯ!BL87+แขวงฯ!BL88</f>
        <v>0</v>
      </c>
      <c r="BM14" s="18">
        <f>แขวงฯ!BM82+แขวงฯ!BM83+แขวงฯ!BM84+แขวงฯ!BM86+แขวงฯ!BM87+แขวงฯ!BM88</f>
        <v>0</v>
      </c>
      <c r="BN14" s="18">
        <f>แขวงฯ!BN82+แขวงฯ!BN83+แขวงฯ!BN84+แขวงฯ!BN86+แขวงฯ!BN87+แขวงฯ!BN88</f>
        <v>0</v>
      </c>
      <c r="BO14" s="18">
        <f>แขวงฯ!BO82+แขวงฯ!BO83+แขวงฯ!BO84+แขวงฯ!BO86+แขวงฯ!BO87+แขวงฯ!BO88</f>
        <v>0</v>
      </c>
      <c r="BP14" s="18">
        <f>แขวงฯ!BP82+แขวงฯ!BP83+แขวงฯ!BP84+แขวงฯ!BP86+แขวงฯ!BP87+แขวงฯ!BP88</f>
        <v>0</v>
      </c>
      <c r="BQ14" s="18">
        <f>แขวงฯ!BQ82+แขวงฯ!BQ83+แขวงฯ!BQ84+แขวงฯ!BQ86+แขวงฯ!BQ87+แขวงฯ!BQ88</f>
        <v>0</v>
      </c>
      <c r="BR14" s="18">
        <f>แขวงฯ!BR82+แขวงฯ!BR83+แขวงฯ!BR84+แขวงฯ!BR86+แขวงฯ!BR87+แขวงฯ!BR88</f>
        <v>0</v>
      </c>
      <c r="BS14" s="18">
        <f>แขวงฯ!BS82+แขวงฯ!BS83+แขวงฯ!BS84+แขวงฯ!BS86+แขวงฯ!BS87+แขวงฯ!BS88</f>
        <v>0</v>
      </c>
      <c r="BT14" s="18">
        <f>แขวงฯ!BT82+แขวงฯ!BT83+แขวงฯ!BT84+แขวงฯ!BT86+แขวงฯ!BT87+แขวงฯ!BT88</f>
        <v>0</v>
      </c>
      <c r="BU14" s="18">
        <f>แขวงฯ!BU82+แขวงฯ!BU83+แขวงฯ!BU84+แขวงฯ!BU86+แขวงฯ!BU87+แขวงฯ!BU88</f>
        <v>0</v>
      </c>
      <c r="BV14" s="18">
        <f>แขวงฯ!BV82+แขวงฯ!BV83+แขวงฯ!BV84+แขวงฯ!BV86+แขวงฯ!BV87+แขวงฯ!BV88</f>
        <v>0</v>
      </c>
      <c r="BW14" s="18">
        <f>แขวงฯ!BW82+แขวงฯ!BW83+แขวงฯ!BW84+แขวงฯ!BW86+แขวงฯ!BW87+แขวงฯ!BW88</f>
        <v>0</v>
      </c>
      <c r="BX14" s="18">
        <f>แขวงฯ!BX82+แขวงฯ!BX83+แขวงฯ!BX84+แขวงฯ!BX86+แขวงฯ!BX87+แขวงฯ!BX88</f>
        <v>0</v>
      </c>
      <c r="BY14" s="18">
        <f>แขวงฯ!BY82+แขวงฯ!BY83+แขวงฯ!BY84+แขวงฯ!BY86+แขวงฯ!BY87+แขวงฯ!BY88</f>
        <v>0</v>
      </c>
      <c r="BZ14" s="18">
        <f>แขวงฯ!BZ82+แขวงฯ!BZ83+แขวงฯ!BZ84+แขวงฯ!BZ86+แขวงฯ!BZ87+แขวงฯ!BZ88</f>
        <v>3158.3780000000011</v>
      </c>
      <c r="CA14" s="18">
        <f>แขวงฯ!CA82+แขวงฯ!CA83+แขวงฯ!CA84+แขวงฯ!CA86+แขวงฯ!CA87+แขวงฯ!CA88</f>
        <v>136.946</v>
      </c>
      <c r="CB14" s="18">
        <f>แขวงฯ!CB82+แขวงฯ!CB83+แขวงฯ!CB84+แขวงฯ!CB86+แขวงฯ!CB87+แขวงฯ!CB88</f>
        <v>0</v>
      </c>
      <c r="CC14" s="18">
        <f>แขวงฯ!CC82+แขวงฯ!CC83+แขวงฯ!CC84+แขวงฯ!CC86+แขวงฯ!CC87+แขวงฯ!CC88</f>
        <v>5184.6509999999998</v>
      </c>
      <c r="CD14" s="18">
        <f>แขวงฯ!CD82+แขวงฯ!CD83+แขวงฯ!CD84+แขวงฯ!CD86+แขวงฯ!CD87+แขวงฯ!CD88</f>
        <v>177.584</v>
      </c>
      <c r="CE14" s="18">
        <f>แขวงฯ!CE82+แขวงฯ!CE83+แขวงฯ!CE84+แขวงฯ!CE86+แขวงฯ!CE87+แขวงฯ!CE88</f>
        <v>0</v>
      </c>
      <c r="CF14" s="18">
        <f>แขวงฯ!CF82+แขวงฯ!CF83+แขวงฯ!CF84+แขวงฯ!CF86+แขวงฯ!CF87+แขวงฯ!CF88</f>
        <v>47.699999999999996</v>
      </c>
      <c r="CG14" s="18">
        <f>แขวงฯ!CG82+แขวงฯ!CG83+แขวงฯ!CG84+แขวงฯ!CG86+แขวงฯ!CG87+แขวงฯ!CG88</f>
        <v>0</v>
      </c>
      <c r="CH14" s="18">
        <f>แขวงฯ!CH82+แขวงฯ!CH83+แขวงฯ!CH84+แขวงฯ!CH86+แขวงฯ!CH87+แขวงฯ!CH88</f>
        <v>0</v>
      </c>
      <c r="CI14" s="18">
        <f>แขวงฯ!CI82+แขวงฯ!CI83+แขวงฯ!CI84+แขวงฯ!CI86+แขวงฯ!CI87+แขวงฯ!CI88</f>
        <v>98.074000000000012</v>
      </c>
      <c r="CJ14" s="18">
        <f>แขวงฯ!CJ82+แขวงฯ!CJ83+แขวงฯ!CJ84+แขวงฯ!CJ86+แขวงฯ!CJ87+แขวงฯ!CJ88</f>
        <v>0</v>
      </c>
      <c r="CK14" s="18">
        <f>แขวงฯ!CK82+แขวงฯ!CK83+แขวงฯ!CK84+แขวงฯ!CK86+แขวงฯ!CK87+แขวงฯ!CK88</f>
        <v>0</v>
      </c>
      <c r="CL14" s="18">
        <f>แขวงฯ!CL82+แขวงฯ!CL83+แขวงฯ!CL84+แขวงฯ!CL86+แขวงฯ!CL87+แขวงฯ!CL88</f>
        <v>0</v>
      </c>
      <c r="CM14" s="18">
        <f>แขวงฯ!CM82+แขวงฯ!CM83+แขวงฯ!CM84+แขวงฯ!CM86+แขวงฯ!CM87+แขวงฯ!CM88</f>
        <v>0</v>
      </c>
      <c r="CN14" s="18">
        <f>แขวงฯ!CN82+แขวงฯ!CN83+แขวงฯ!CN84+แขวงฯ!CN86+แขวงฯ!CN87+แขวงฯ!CN88</f>
        <v>0</v>
      </c>
      <c r="CO14" s="18">
        <f>แขวงฯ!CO82+แขวงฯ!CO83+แขวงฯ!CO84+แขวงฯ!CO86+แขวงฯ!CO87+แขวงฯ!CO88</f>
        <v>0</v>
      </c>
      <c r="CP14" s="18">
        <f>แขวงฯ!CP82+แขวงฯ!CP83+แขวงฯ!CP84+แขวงฯ!CP86+แขวงฯ!CP87+แขวงฯ!CP88</f>
        <v>0</v>
      </c>
      <c r="CQ14" s="18">
        <f>แขวงฯ!CQ82+แขวงฯ!CQ83+แขวงฯ!CQ84+แขวงฯ!CQ86+แขวงฯ!CQ87+แขวงฯ!CQ88</f>
        <v>0</v>
      </c>
      <c r="CR14" s="18">
        <f>แขวงฯ!CR82+แขวงฯ!CR83+แขวงฯ!CR84+แขวงฯ!CR86+แขวงฯ!CR87+แขวงฯ!CR88</f>
        <v>0</v>
      </c>
      <c r="CS14" s="18">
        <f>แขวงฯ!CS82+แขวงฯ!CS83+แขวงฯ!CS84+แขวงฯ!CS86+แขวงฯ!CS87+แขวงฯ!CS88</f>
        <v>0</v>
      </c>
      <c r="CT14" s="18">
        <f>แขวงฯ!CT82+แขวงฯ!CT83+แขวงฯ!CT84+แขวงฯ!CT86+แขวงฯ!CT87+แขวงฯ!CT88</f>
        <v>0</v>
      </c>
      <c r="CU14" s="18">
        <f>แขวงฯ!CU82+แขวงฯ!CU83+แขวงฯ!CU84+แขวงฯ!CU86+แขวงฯ!CU87+แขวงฯ!CU88</f>
        <v>0</v>
      </c>
      <c r="CV14" s="18">
        <f>แขวงฯ!CV82+แขวงฯ!CV83+แขวงฯ!CV84+แขวงฯ!CV86+แขวงฯ!CV87+แขวงฯ!CV88</f>
        <v>0</v>
      </c>
      <c r="CW14" s="18">
        <f>แขวงฯ!CW82+แขวงฯ!CW83+แขวงฯ!CW84+แขวงฯ!CW86+แขวงฯ!CW87+แขวงฯ!CW88</f>
        <v>0</v>
      </c>
      <c r="CX14" s="18">
        <f>แขวงฯ!CX82+แขวงฯ!CX83+แขวงฯ!CX84+แขวงฯ!CX86+แขวงฯ!CX87+แขวงฯ!CX88</f>
        <v>3894.36</v>
      </c>
      <c r="CY14" s="18">
        <f>แขวงฯ!CY82+แขวงฯ!CY83+แขวงฯ!CY84+แขวงฯ!CY86+แขวงฯ!CY87+แขวงฯ!CY88</f>
        <v>6311.064000000003</v>
      </c>
      <c r="CZ14" s="18">
        <f>แขวงฯ!CZ82+แขวงฯ!CZ83+แขวงฯ!CZ84+แขวงฯ!CZ86+แขวงฯ!CZ87+แขวงฯ!CZ88</f>
        <v>-26.08199999999988</v>
      </c>
      <c r="DA14" s="18">
        <f>แขวงฯ!DA82+แขวงฯ!DA83+แขวงฯ!DA84+แขวงฯ!DA86+แขวงฯ!DA87+แขวงฯ!DA88</f>
        <v>117.01999999999691</v>
      </c>
    </row>
    <row r="15" spans="1:105" x14ac:dyDescent="0.55000000000000004">
      <c r="B15" s="28" t="s">
        <v>259</v>
      </c>
      <c r="D15" s="35">
        <f>แขวงฯ!D44+แขวงฯ!D45+แขวงฯ!D46+แขวงฯ!D47+แขวงฯ!D48+แขวงฯ!D49</f>
        <v>155.41499999999999</v>
      </c>
      <c r="E15" s="35">
        <f>แขวงฯ!E44+แขวงฯ!E45+แขวงฯ!E46+แขวงฯ!E47+แขวงฯ!E48+แขวงฯ!E49</f>
        <v>623.49099999999987</v>
      </c>
      <c r="F15" s="35">
        <f>แขวงฯ!F44+แขวงฯ!F45+แขวงฯ!F46+แขวงฯ!F47+แขวงฯ!F48+แขวงฯ!F49</f>
        <v>2706.3900000000003</v>
      </c>
      <c r="G15" s="35">
        <f>แขวงฯ!G44+แขวงฯ!G45+แขวงฯ!G46+แขวงฯ!G47+แขวงฯ!G48+แขวงฯ!G49</f>
        <v>3914.0910000000003</v>
      </c>
      <c r="H15" s="35">
        <f>แขวงฯ!H44+แขวงฯ!H45+แขวงฯ!H46+แขวงฯ!H47+แขวงฯ!H48+แขวงฯ!H49</f>
        <v>0</v>
      </c>
      <c r="I15" s="35">
        <f>แขวงฯ!I44+แขวงฯ!I45+แขวงฯ!I46+แขวงฯ!I47+แขวงฯ!I48+แขวงฯ!I49</f>
        <v>0</v>
      </c>
      <c r="J15" s="35">
        <f>แขวงฯ!J44+แขวงฯ!J45+แขวงฯ!J46+แขวงฯ!J47+แขวงฯ!J48+แขวงฯ!J49</f>
        <v>2861.8049999999998</v>
      </c>
      <c r="K15" s="35">
        <f>แขวงฯ!K44+แขวงฯ!K45+แขวงฯ!K46+แขวงฯ!K47+แขวงฯ!K48+แขวงฯ!K49</f>
        <v>4537.5820000000003</v>
      </c>
      <c r="L15" s="46">
        <f>แขวงฯ!L44+แขวงฯ!L45+แขวงฯ!L46+แขวงฯ!L47+แขวงฯ!L48+แขวงฯ!L49</f>
        <v>16.326000000000001</v>
      </c>
      <c r="M15" s="46">
        <f>แขวงฯ!M44+แขวงฯ!M45+แขวงฯ!M46+แขวงฯ!M47+แขวงฯ!M48+แขวงฯ!M49</f>
        <v>32.231999999999999</v>
      </c>
      <c r="N15" s="46">
        <f>แขวงฯ!N44+แขวงฯ!N45+แขวงฯ!N46+แขวงฯ!N47+แขวงฯ!N48+แขวงฯ!N49</f>
        <v>117.108</v>
      </c>
      <c r="O15" s="46">
        <f>แขวงฯ!O44+แขวงฯ!O45+แขวงฯ!O46+แขวงฯ!O47+แขวงฯ!O48+แขวงฯ!O49</f>
        <v>123.52800000000001</v>
      </c>
      <c r="P15" s="46">
        <f>แขวงฯ!P44+แขวงฯ!P45+แขวงฯ!P46+แขวงฯ!P47+แขวงฯ!P48+แขวงฯ!P49</f>
        <v>0</v>
      </c>
      <c r="Q15" s="46">
        <f>แขวงฯ!Q44+แขวงฯ!Q45+แขวงฯ!Q46+แขวงฯ!Q47+แขวงฯ!Q48+แขวงฯ!Q49</f>
        <v>0</v>
      </c>
      <c r="R15" s="46">
        <f>แขวงฯ!R44+แขวงฯ!R45+แขวงฯ!R46+แขวงฯ!R47+แขวงฯ!R48+แขวงฯ!R49</f>
        <v>133.434</v>
      </c>
      <c r="S15" s="46">
        <f>แขวงฯ!S44+แขวงฯ!S45+แขวงฯ!S46+แขวงฯ!S47+แขวงฯ!S48+แขวงฯ!S49</f>
        <v>155.76</v>
      </c>
      <c r="T15" s="55">
        <f>แขวงฯ!T44+แขวงฯ!T45+แขวงฯ!T46+แขวงฯ!T47+แขวงฯ!T48+แขวงฯ!T49</f>
        <v>0</v>
      </c>
      <c r="U15" s="55">
        <f>แขวงฯ!U44+แขวงฯ!U45+แขวงฯ!U46+แขวงฯ!U47+แขวงฯ!U48+แขวงฯ!U49</f>
        <v>0</v>
      </c>
      <c r="V15" s="55">
        <f>แขวงฯ!V44+แขวงฯ!V45+แขวงฯ!V46+แขวงฯ!V47+แขวงฯ!V48+แขวงฯ!V49</f>
        <v>0</v>
      </c>
      <c r="W15" s="55">
        <f>แขวงฯ!W44+แขวงฯ!W45+แขวงฯ!W46+แขวงฯ!W47+แขวงฯ!W48+แขวงฯ!W49</f>
        <v>0</v>
      </c>
      <c r="X15" s="55">
        <f>แขวงฯ!X44+แขวงฯ!X45+แขวงฯ!X46+แขวงฯ!X47+แขวงฯ!X48+แขวงฯ!X49</f>
        <v>0</v>
      </c>
      <c r="Y15" s="55">
        <f>แขวงฯ!Y44+แขวงฯ!Y45+แขวงฯ!Y46+แขวงฯ!Y47+แขวงฯ!Y48+แขวงฯ!Y49</f>
        <v>0</v>
      </c>
      <c r="Z15" s="55">
        <f>แขวงฯ!Z44+แขวงฯ!Z45+แขวงฯ!Z46+แขวงฯ!Z47+แขวงฯ!Z48+แขวงฯ!Z49</f>
        <v>0</v>
      </c>
      <c r="AA15" s="55">
        <f>แขวงฯ!AA44+แขวงฯ!AA45+แขวงฯ!AA46+แขวงฯ!AA47+แขวงฯ!AA48+แขวงฯ!AA49</f>
        <v>0</v>
      </c>
      <c r="AB15" s="64">
        <f>แขวงฯ!AB44+แขวงฯ!AB45+แขวงฯ!AB46+แขวงฯ!AB47+แขวงฯ!AB48+แขวงฯ!AB49</f>
        <v>171.74100000000001</v>
      </c>
      <c r="AC15" s="64">
        <f>แขวงฯ!AC44+แขวงฯ!AC45+แขวงฯ!AC46+แขวงฯ!AC47+แขวงฯ!AC48+แขวงฯ!AC49</f>
        <v>655.72299999999984</v>
      </c>
      <c r="AD15" s="64">
        <f>แขวงฯ!AD44+แขวงฯ!AD45+แขวงฯ!AD46+แขวงฯ!AD47+แขวงฯ!AD48+แขวงฯ!AD49</f>
        <v>2823.498</v>
      </c>
      <c r="AE15" s="64">
        <f>แขวงฯ!AE44+แขวงฯ!AE45+แขวงฯ!AE46+แขวงฯ!AE47+แขวงฯ!AE48+แขวงฯ!AE49</f>
        <v>4037.6190000000006</v>
      </c>
      <c r="AF15" s="64">
        <f>แขวงฯ!AF44+แขวงฯ!AF45+แขวงฯ!AF46+แขวงฯ!AF47+แขวงฯ!AF48+แขวงฯ!AF49</f>
        <v>0</v>
      </c>
      <c r="AG15" s="64">
        <f>แขวงฯ!AG44+แขวงฯ!AG45+แขวงฯ!AG46+แขวงฯ!AG47+แขวงฯ!AG48+แขวงฯ!AG49</f>
        <v>0</v>
      </c>
      <c r="AH15" s="64">
        <f>แขวงฯ!AH44+แขวงฯ!AH45+แขวงฯ!AH46+แขวงฯ!AH47+แขวงฯ!AH48+แขวงฯ!AH49</f>
        <v>2995.239</v>
      </c>
      <c r="AI15" s="64">
        <f>แขวงฯ!AI44+แขวงฯ!AI45+แขวงฯ!AI46+แขวงฯ!AI47+แขวงฯ!AI48+แขวงฯ!AI49</f>
        <v>4693.3419999999996</v>
      </c>
    </row>
    <row r="16" spans="1:105" x14ac:dyDescent="0.55000000000000004">
      <c r="B16" s="28" t="s">
        <v>260</v>
      </c>
      <c r="D16" s="35">
        <f>แขวงฯ!D50+แขวงฯ!D51+แขวงฯ!D52+แขวงฯ!D53+แขวงฯ!D54+แขวงฯ!D55</f>
        <v>379.88900000000001</v>
      </c>
      <c r="E16" s="35">
        <f>แขวงฯ!E50+แขวงฯ!E51+แขวงฯ!E52+แขวงฯ!E53+แขวงฯ!E54+แขวงฯ!E55</f>
        <v>940.28799999999978</v>
      </c>
      <c r="F16" s="35">
        <f>แขวงฯ!F50+แขวงฯ!F51+แขวงฯ!F52+แขวงฯ!F53+แขวงฯ!F54+แขวงฯ!F55</f>
        <v>2895.931</v>
      </c>
      <c r="G16" s="35">
        <f>แขวงฯ!G50+แขวงฯ!G51+แขวงฯ!G52+แขวงฯ!G53+แขวงฯ!G54+แขวงฯ!G55</f>
        <v>3793.5760000000005</v>
      </c>
      <c r="H16" s="35">
        <f>แขวงฯ!H50+แขวงฯ!H51+แขวงฯ!H52+แขวงฯ!H53+แขวงฯ!H54+แขวงฯ!H55</f>
        <v>0</v>
      </c>
      <c r="I16" s="35">
        <f>แขวงฯ!I50+แขวงฯ!I51+แขวงฯ!I52+แขวงฯ!I53+แขวงฯ!I54+แขวงฯ!I55</f>
        <v>0</v>
      </c>
      <c r="J16" s="35">
        <f>แขวงฯ!J50+แขวงฯ!J51+แขวงฯ!J52+แขวงฯ!J53+แขวงฯ!J54+แขวงฯ!J55</f>
        <v>3275.82</v>
      </c>
      <c r="K16" s="35">
        <f>แขวงฯ!K50+แขวงฯ!K51+แขวงฯ!K52+แขวงฯ!K53+แขวงฯ!K54+แขวงฯ!K55</f>
        <v>4733.8639999999996</v>
      </c>
      <c r="L16" s="46">
        <f>แขวงฯ!L50+แขวงฯ!L51+แขวงฯ!L52+แขวงฯ!L53+แขวงฯ!L54+แขวงฯ!L55</f>
        <v>0</v>
      </c>
      <c r="M16" s="46">
        <f>แขวงฯ!M50+แขวงฯ!M51+แขวงฯ!M52+แขวงฯ!M53+แขวงฯ!M54+แขวงฯ!M55</f>
        <v>0</v>
      </c>
      <c r="N16" s="46">
        <f>แขวงฯ!N50+แขวงฯ!N51+แขวงฯ!N52+แขวงฯ!N53+แขวงฯ!N54+แขวงฯ!N55</f>
        <v>33.524000000000001</v>
      </c>
      <c r="O16" s="46">
        <f>แขวงฯ!O50+แขวงฯ!O51+แขวงฯ!O52+แขวงฯ!O53+แขวงฯ!O54+แขวงฯ!O55</f>
        <v>49.967999999999996</v>
      </c>
      <c r="P16" s="46">
        <f>แขวงฯ!P50+แขวงฯ!P51+แขวงฯ!P52+แขวงฯ!P53+แขวงฯ!P54+แขวงฯ!P55</f>
        <v>0</v>
      </c>
      <c r="Q16" s="46">
        <f>แขวงฯ!Q50+แขวงฯ!Q51+แขวงฯ!Q52+แขวงฯ!Q53+แขวงฯ!Q54+แขวงฯ!Q55</f>
        <v>0</v>
      </c>
      <c r="R16" s="46">
        <f>แขวงฯ!R50+แขวงฯ!R51+แขวงฯ!R52+แขวงฯ!R53+แขวงฯ!R54+แขวงฯ!R55</f>
        <v>33.524000000000001</v>
      </c>
      <c r="S16" s="46">
        <f>แขวงฯ!S50+แขวงฯ!S51+แขวงฯ!S52+แขวงฯ!S53+แขวงฯ!S54+แขวงฯ!S55</f>
        <v>49.967999999999996</v>
      </c>
      <c r="T16" s="55">
        <f>แขวงฯ!T50+แขวงฯ!T51+แขวงฯ!T52+แขวงฯ!T53+แขวงฯ!T54+แขวงฯ!T55</f>
        <v>0</v>
      </c>
      <c r="U16" s="55">
        <f>แขวงฯ!U50+แขวงฯ!U51+แขวงฯ!U52+แขวงฯ!U53+แขวงฯ!U54+แขวงฯ!U55</f>
        <v>0</v>
      </c>
      <c r="V16" s="55">
        <f>แขวงฯ!V50+แขวงฯ!V51+แขวงฯ!V52+แขวงฯ!V53+แขวงฯ!V54+แขวงฯ!V55</f>
        <v>0</v>
      </c>
      <c r="W16" s="55">
        <f>แขวงฯ!W50+แขวงฯ!W51+แขวงฯ!W52+แขวงฯ!W53+แขวงฯ!W54+แขวงฯ!W55</f>
        <v>0</v>
      </c>
      <c r="X16" s="55">
        <f>แขวงฯ!X50+แขวงฯ!X51+แขวงฯ!X52+แขวงฯ!X53+แขวงฯ!X54+แขวงฯ!X55</f>
        <v>0</v>
      </c>
      <c r="Y16" s="55">
        <f>แขวงฯ!Y50+แขวงฯ!Y51+แขวงฯ!Y52+แขวงฯ!Y53+แขวงฯ!Y54+แขวงฯ!Y55</f>
        <v>0</v>
      </c>
      <c r="Z16" s="55">
        <f>แขวงฯ!Z50+แขวงฯ!Z51+แขวงฯ!Z52+แขวงฯ!Z53+แขวงฯ!Z54+แขวงฯ!Z55</f>
        <v>0</v>
      </c>
      <c r="AA16" s="55">
        <f>แขวงฯ!AA50+แขวงฯ!AA51+แขวงฯ!AA52+แขวงฯ!AA53+แขวงฯ!AA54+แขวงฯ!AA55</f>
        <v>0</v>
      </c>
      <c r="AB16" s="64">
        <f>แขวงฯ!AB50+แขวงฯ!AB51+แขวงฯ!AB52+แขวงฯ!AB53+แขวงฯ!AB54+แขวงฯ!AB55</f>
        <v>379.88900000000001</v>
      </c>
      <c r="AC16" s="64">
        <f>แขวงฯ!AC50+แขวงฯ!AC51+แขวงฯ!AC52+แขวงฯ!AC53+แขวงฯ!AC54+แขวงฯ!AC55</f>
        <v>940.28799999999978</v>
      </c>
      <c r="AD16" s="64">
        <f>แขวงฯ!AD50+แขวงฯ!AD51+แขวงฯ!AD52+แขวงฯ!AD53+แขวงฯ!AD54+แขวงฯ!AD55</f>
        <v>2929.4550000000004</v>
      </c>
      <c r="AE16" s="64">
        <f>แขวงฯ!AE50+แขวงฯ!AE51+แขวงฯ!AE52+แขวงฯ!AE53+แขวงฯ!AE54+แขวงฯ!AE55</f>
        <v>3843.5440000000003</v>
      </c>
      <c r="AF16" s="64">
        <f>แขวงฯ!AF50+แขวงฯ!AF51+แขวงฯ!AF52+แขวงฯ!AF53+แขวงฯ!AF54+แขวงฯ!AF55</f>
        <v>0</v>
      </c>
      <c r="AG16" s="64">
        <f>แขวงฯ!AG50+แขวงฯ!AG51+แขวงฯ!AG52+แขวงฯ!AG53+แขวงฯ!AG54+แขวงฯ!AG55</f>
        <v>0</v>
      </c>
      <c r="AH16" s="64">
        <f>แขวงฯ!AH50+แขวงฯ!AH51+แขวงฯ!AH52+แขวงฯ!AH53+แขวงฯ!AH54+แขวงฯ!AH55</f>
        <v>3309.3439999999996</v>
      </c>
      <c r="AI16" s="64">
        <f>แขวงฯ!AI50+แขวงฯ!AI51+แขวงฯ!AI52+แขวงฯ!AI53+แขวงฯ!AI54+แขวงฯ!AI55</f>
        <v>4783.8319999999994</v>
      </c>
    </row>
    <row r="17" spans="2:105" x14ac:dyDescent="0.55000000000000004">
      <c r="B17" s="28" t="s">
        <v>261</v>
      </c>
      <c r="D17" s="35">
        <f>แขวงฯ!D30+แขวงฯ!D31+แขวงฯ!D32+แขวงฯ!D33+แขวงฯ!D34+แขวงฯ!D35+แขวงฯ!D36+แขวงฯ!D37</f>
        <v>534.56599999999992</v>
      </c>
      <c r="E17" s="35">
        <f>แขวงฯ!E30+แขวงฯ!E31+แขวงฯ!E32+แขวงฯ!E33+แขวงฯ!E34+แขวงฯ!E35+แขวงฯ!E36+แขวงฯ!E37</f>
        <v>1635.4975000000002</v>
      </c>
      <c r="F17" s="35">
        <f>แขวงฯ!F30+แขวงฯ!F31+แขวงฯ!F32+แขวงฯ!F33+แขวงฯ!F34+แขวงฯ!F35+แขวงฯ!F36+แขวงฯ!F37</f>
        <v>1306.9859999999996</v>
      </c>
      <c r="G17" s="35">
        <f>แขวงฯ!G30+แขวงฯ!G31+แขวงฯ!G32+แขวงฯ!G33+แขวงฯ!G34+แขวงฯ!G35+แขวงฯ!G36+แขวงฯ!G37</f>
        <v>3182.6694999999991</v>
      </c>
      <c r="H17" s="35">
        <f>แขวงฯ!H30+แขวงฯ!H31+แขวงฯ!H32+แขวงฯ!H33+แขวงฯ!H34+แขวงฯ!H35+แขวงฯ!H36+แขวงฯ!H37</f>
        <v>0</v>
      </c>
      <c r="I17" s="35">
        <f>แขวงฯ!I30+แขวงฯ!I31+แขวงฯ!I32+แขวงฯ!I33+แขวงฯ!I34+แขวงฯ!I35+แขวงฯ!I36+แขวงฯ!I37</f>
        <v>0</v>
      </c>
      <c r="J17" s="35">
        <f>แขวงฯ!J30+แขวงฯ!J31+แขวงฯ!J32+แขวงฯ!J33+แขวงฯ!J34+แขวงฯ!J35+แขวงฯ!J36+แขวงฯ!J37</f>
        <v>1841.5519999999997</v>
      </c>
      <c r="K17" s="35">
        <f>แขวงฯ!K30+แขวงฯ!K31+แขวงฯ!K32+แขวงฯ!K33+แขวงฯ!K34+แขวงฯ!K35+แขวงฯ!K36+แขวงฯ!K37</f>
        <v>4818.1669999999986</v>
      </c>
      <c r="L17" s="46">
        <f>แขวงฯ!L30+แขวงฯ!L31+แขวงฯ!L32+แขวงฯ!L33+แขวงฯ!L34+แขวงฯ!L35+แขวงฯ!L36+แขวงฯ!L37</f>
        <v>16.415000000000003</v>
      </c>
      <c r="M17" s="46">
        <f>แขวงฯ!M30+แขวงฯ!M31+แขวงฯ!M32+แขวงฯ!M33+แขวงฯ!M34+แขวงฯ!M35+แขวงฯ!M36+แขวงฯ!M37</f>
        <v>27.507000000000001</v>
      </c>
      <c r="N17" s="46">
        <f>แขวงฯ!N30+แขวงฯ!N31+แขวงฯ!N32+แขวงฯ!N33+แขวงฯ!N34+แขวงฯ!N35+แขวงฯ!N36+แขวงฯ!N37</f>
        <v>45.542000000000002</v>
      </c>
      <c r="O17" s="46">
        <f>แขวงฯ!O30+แขวงฯ!O31+แขวงฯ!O32+แขวงฯ!O33+แขวงฯ!O34+แขวงฯ!O35+แขวงฯ!O36+แขวงฯ!O37</f>
        <v>124.49000000000002</v>
      </c>
      <c r="P17" s="46">
        <f>แขวงฯ!P30+แขวงฯ!P31+แขวงฯ!P32+แขวงฯ!P33+แขวงฯ!P34+แขวงฯ!P35+แขวงฯ!P36+แขวงฯ!P37</f>
        <v>0</v>
      </c>
      <c r="Q17" s="46">
        <f>แขวงฯ!Q30+แขวงฯ!Q31+แขวงฯ!Q32+แขวงฯ!Q33+แขวงฯ!Q34+แขวงฯ!Q35+แขวงฯ!Q36+แขวงฯ!Q37</f>
        <v>0</v>
      </c>
      <c r="R17" s="46">
        <f>แขวงฯ!R30+แขวงฯ!R31+แขวงฯ!R32+แขวงฯ!R33+แขวงฯ!R34+แขวงฯ!R35+แขวงฯ!R36+แขวงฯ!R37</f>
        <v>61.957000000000001</v>
      </c>
      <c r="S17" s="46">
        <f>แขวงฯ!S30+แขวงฯ!S31+แขวงฯ!S32+แขวงฯ!S33+แขวงฯ!S34+แขวงฯ!S35+แขวงฯ!S36+แขวงฯ!S37</f>
        <v>151.99700000000001</v>
      </c>
      <c r="T17" s="55">
        <f>แขวงฯ!T30+แขวงฯ!T31+แขวงฯ!T32+แขวงฯ!T33+แขวงฯ!T34+แขวงฯ!T35+แขวงฯ!T36+แขวงฯ!T37</f>
        <v>0</v>
      </c>
      <c r="U17" s="55">
        <f>แขวงฯ!U30+แขวงฯ!U31+แขวงฯ!U32+แขวงฯ!U33+แขวงฯ!U34+แขวงฯ!U35+แขวงฯ!U36+แขวงฯ!U37</f>
        <v>0</v>
      </c>
      <c r="V17" s="55">
        <f>แขวงฯ!V30+แขวงฯ!V31+แขวงฯ!V32+แขวงฯ!V33+แขวงฯ!V34+แขวงฯ!V35+แขวงฯ!V36+แขวงฯ!V37</f>
        <v>0</v>
      </c>
      <c r="W17" s="55">
        <f>แขวงฯ!W30+แขวงฯ!W31+แขวงฯ!W32+แขวงฯ!W33+แขวงฯ!W34+แขวงฯ!W35+แขวงฯ!W36+แขวงฯ!W37</f>
        <v>0</v>
      </c>
      <c r="X17" s="55">
        <f>แขวงฯ!X30+แขวงฯ!X31+แขวงฯ!X32+แขวงฯ!X33+แขวงฯ!X34+แขวงฯ!X35+แขวงฯ!X36+แขวงฯ!X37</f>
        <v>0</v>
      </c>
      <c r="Y17" s="55">
        <f>แขวงฯ!Y30+แขวงฯ!Y31+แขวงฯ!Y32+แขวงฯ!Y33+แขวงฯ!Y34+แขวงฯ!Y35+แขวงฯ!Y36+แขวงฯ!Y37</f>
        <v>0</v>
      </c>
      <c r="Z17" s="55">
        <f>แขวงฯ!Z30+แขวงฯ!Z31+แขวงฯ!Z32+แขวงฯ!Z33+แขวงฯ!Z34+แขวงฯ!Z35+แขวงฯ!Z36+แขวงฯ!Z37</f>
        <v>0</v>
      </c>
      <c r="AA17" s="55">
        <f>แขวงฯ!AA30+แขวงฯ!AA31+แขวงฯ!AA32+แขวงฯ!AA33+แขวงฯ!AA34+แขวงฯ!AA35+แขวงฯ!AA36+แขวงฯ!AA37</f>
        <v>0</v>
      </c>
      <c r="AB17" s="64">
        <f>แขวงฯ!AB30+แขวงฯ!AB31+แขวงฯ!AB32+แขวงฯ!AB33+แขวงฯ!AB34+แขวงฯ!AB35+แขวงฯ!AB36+แขวงฯ!AB37</f>
        <v>550.98099999999999</v>
      </c>
      <c r="AC17" s="64">
        <f>แขวงฯ!AC30+แขวงฯ!AC31+แขวงฯ!AC32+แขวงฯ!AC33+แขวงฯ!AC34+แขวงฯ!AC35+แขวงฯ!AC36+แขวงฯ!AC37</f>
        <v>1663.0045000000002</v>
      </c>
      <c r="AD17" s="64">
        <f>แขวงฯ!AD30+แขวงฯ!AD31+แขวงฯ!AD32+แขวงฯ!AD33+แขวงฯ!AD34+แขวงฯ!AD35+แขวงฯ!AD36+แขวงฯ!AD37</f>
        <v>1352.5279999999996</v>
      </c>
      <c r="AE17" s="64">
        <f>แขวงฯ!AE30+แขวงฯ!AE31+แขวงฯ!AE32+แขวงฯ!AE33+แขวงฯ!AE34+แขวงฯ!AE35+แขวงฯ!AE36+แขวงฯ!AE37</f>
        <v>3307.1594999999993</v>
      </c>
      <c r="AF17" s="64">
        <f>แขวงฯ!AF30+แขวงฯ!AF31+แขวงฯ!AF32+แขวงฯ!AF33+แขวงฯ!AF34+แขวงฯ!AF35+แขวงฯ!AF36+แขวงฯ!AF37</f>
        <v>0</v>
      </c>
      <c r="AG17" s="64">
        <f>แขวงฯ!AG30+แขวงฯ!AG31+แขวงฯ!AG32+แขวงฯ!AG33+แขวงฯ!AG34+แขวงฯ!AG35+แขวงฯ!AG36+แขวงฯ!AG37</f>
        <v>0</v>
      </c>
      <c r="AH17" s="64">
        <f>แขวงฯ!AH30+แขวงฯ!AH31+แขวงฯ!AH32+แขวงฯ!AH33+แขวงฯ!AH34+แขวงฯ!AH35+แขวงฯ!AH36+แขวงฯ!AH37</f>
        <v>1903.509</v>
      </c>
      <c r="AI17" s="64">
        <f>แขวงฯ!AI30+แขวงฯ!AI31+แขวงฯ!AI32+แขวงฯ!AI33+แขวงฯ!AI34+แขวงฯ!AI35+แขวงฯ!AI36+แขวงฯ!AI37</f>
        <v>4970.1639999999989</v>
      </c>
    </row>
    <row r="18" spans="2:105" x14ac:dyDescent="0.55000000000000004">
      <c r="B18" s="28" t="s">
        <v>262</v>
      </c>
      <c r="D18" s="35">
        <f>แขวงฯ!D38+แขวงฯ!D39+แขวงฯ!D40+แขวงฯ!D41+แขวงฯ!D42+แขวงฯ!D43</f>
        <v>334.74700000000001</v>
      </c>
      <c r="E18" s="35">
        <f>แขวงฯ!E38+แขวงฯ!E39+แขวงฯ!E40+แขวงฯ!E41+แขวงฯ!E42+แขวงฯ!E43</f>
        <v>1025.8249999999998</v>
      </c>
      <c r="F18" s="35">
        <f>แขวงฯ!F38+แขวงฯ!F39+แขวงฯ!F40+แขวงฯ!F41+แขวงฯ!F42+แขวงฯ!F43</f>
        <v>2092.7349999999997</v>
      </c>
      <c r="G18" s="35">
        <f>แขวงฯ!G38+แขวงฯ!G39+แขวงฯ!G40+แขวงฯ!G41+แขวงฯ!G42+แขวงฯ!G43</f>
        <v>3416.6410000000001</v>
      </c>
      <c r="H18" s="35">
        <f>แขวงฯ!H38+แขวงฯ!H39+แขวงฯ!H40+แขวงฯ!H41+แขวงฯ!H42+แขวงฯ!H43</f>
        <v>11.366999999999997</v>
      </c>
      <c r="I18" s="35">
        <f>แขวงฯ!I38+แขวงฯ!I39+แขวงฯ!I40+แขวงฯ!I41+แขวงฯ!I42+แขวงฯ!I43</f>
        <v>11.366999999999997</v>
      </c>
      <c r="J18" s="35">
        <f>แขวงฯ!J38+แขวงฯ!J39+แขวงฯ!J40+แขวงฯ!J41+แขวงฯ!J42+แขวงฯ!J43</f>
        <v>2438.8489999999997</v>
      </c>
      <c r="K18" s="35">
        <f>แขวงฯ!K38+แขวงฯ!K39+แขวงฯ!K40+แขวงฯ!K41+แขวงฯ!K42+แขวงฯ!K43</f>
        <v>4453.8330000000005</v>
      </c>
      <c r="L18" s="46">
        <f>แขวงฯ!L38+แขวงฯ!L39+แขวงฯ!L40+แขวงฯ!L41+แขวงฯ!L42+แขวงฯ!L43</f>
        <v>35.231000000000002</v>
      </c>
      <c r="M18" s="46">
        <f>แขวงฯ!M38+แขวงฯ!M39+แขวงฯ!M40+แขวงฯ!M41+แขวงฯ!M42+แขวงฯ!M43</f>
        <v>94.376000000000005</v>
      </c>
      <c r="N18" s="46">
        <f>แขวงฯ!N38+แขวงฯ!N39+แขวงฯ!N40+แขวงฯ!N41+แขวงฯ!N42+แขวงฯ!N43</f>
        <v>170.21999999999997</v>
      </c>
      <c r="O18" s="46">
        <f>แขวงฯ!O38+แขวงฯ!O39+แขวงฯ!O40+แขวงฯ!O41+แขวงฯ!O42+แขวงฯ!O43</f>
        <v>286.36199999999997</v>
      </c>
      <c r="P18" s="46">
        <f>แขวงฯ!P38+แขวงฯ!P39+แขวงฯ!P40+แขวงฯ!P41+แขวงฯ!P42+แขวงฯ!P43</f>
        <v>0</v>
      </c>
      <c r="Q18" s="46">
        <f>แขวงฯ!Q38+แขวงฯ!Q39+แขวงฯ!Q40+แขวงฯ!Q41+แขวงฯ!Q42+แขวงฯ!Q43</f>
        <v>0</v>
      </c>
      <c r="R18" s="46">
        <f>แขวงฯ!R38+แขวงฯ!R39+แขวงฯ!R40+แขวงฯ!R41+แขวงฯ!R42+แขวงฯ!R43</f>
        <v>205.45099999999996</v>
      </c>
      <c r="S18" s="46">
        <f>แขวงฯ!S38+แขวงฯ!S39+แขวงฯ!S40+แขวงฯ!S41+แขวงฯ!S42+แขวงฯ!S43</f>
        <v>380.73799999999994</v>
      </c>
      <c r="T18" s="55">
        <f>แขวงฯ!T38+แขวงฯ!T39+แขวงฯ!T40+แขวงฯ!T41+แขวงฯ!T42+แขวงฯ!T43</f>
        <v>0</v>
      </c>
      <c r="U18" s="55">
        <f>แขวงฯ!U38+แขวงฯ!U39+แขวงฯ!U40+แขวงฯ!U41+แขวงฯ!U42+แขวงฯ!U43</f>
        <v>0</v>
      </c>
      <c r="V18" s="55">
        <f>แขวงฯ!V38+แขวงฯ!V39+แขวงฯ!V40+แขวงฯ!V41+แขวงฯ!V42+แขวงฯ!V43</f>
        <v>0</v>
      </c>
      <c r="W18" s="55">
        <f>แขวงฯ!W38+แขวงฯ!W39+แขวงฯ!W40+แขวงฯ!W41+แขวงฯ!W42+แขวงฯ!W43</f>
        <v>0</v>
      </c>
      <c r="X18" s="55">
        <f>แขวงฯ!X38+แขวงฯ!X39+แขวงฯ!X40+แขวงฯ!X41+แขวงฯ!X42+แขวงฯ!X43</f>
        <v>0</v>
      </c>
      <c r="Y18" s="55">
        <f>แขวงฯ!Y38+แขวงฯ!Y39+แขวงฯ!Y40+แขวงฯ!Y41+แขวงฯ!Y42+แขวงฯ!Y43</f>
        <v>0</v>
      </c>
      <c r="Z18" s="55">
        <f>แขวงฯ!Z38+แขวงฯ!Z39+แขวงฯ!Z40+แขวงฯ!Z41+แขวงฯ!Z42+แขวงฯ!Z43</f>
        <v>0</v>
      </c>
      <c r="AA18" s="55">
        <f>แขวงฯ!AA38+แขวงฯ!AA39+แขวงฯ!AA40+แขวงฯ!AA41+แขวงฯ!AA42+แขวงฯ!AA43</f>
        <v>0</v>
      </c>
      <c r="AB18" s="64">
        <f>แขวงฯ!AB38+แขวงฯ!AB39+แขวงฯ!AB40+แขวงฯ!AB41+แขวงฯ!AB42+แขวงฯ!AB43</f>
        <v>369.97800000000001</v>
      </c>
      <c r="AC18" s="64">
        <f>แขวงฯ!AC38+แขวงฯ!AC39+แขวงฯ!AC40+แขวงฯ!AC41+แขวงฯ!AC42+แขวงฯ!AC43</f>
        <v>1120.201</v>
      </c>
      <c r="AD18" s="64">
        <f>แขวงฯ!AD38+แขวงฯ!AD39+แขวงฯ!AD40+แขวงฯ!AD41+แขวงฯ!AD42+แขวงฯ!AD43</f>
        <v>2262.9549999999995</v>
      </c>
      <c r="AE18" s="64">
        <f>แขวงฯ!AE38+แขวงฯ!AE39+แขวงฯ!AE40+แขวงฯ!AE41+แขวงฯ!AE42+แขวงฯ!AE43</f>
        <v>3703.0030000000002</v>
      </c>
      <c r="AF18" s="64">
        <f>แขวงฯ!AF38+แขวงฯ!AF39+แขวงฯ!AF40+แขวงฯ!AF41+แขวงฯ!AF42+แขวงฯ!AF43</f>
        <v>11.366999999999997</v>
      </c>
      <c r="AG18" s="64">
        <f>แขวงฯ!AG38+แขวงฯ!AG39+แขวงฯ!AG40+แขวงฯ!AG41+แขวงฯ!AG42+แขวงฯ!AG43</f>
        <v>11.366999999999997</v>
      </c>
      <c r="AH18" s="64">
        <f>แขวงฯ!AH38+แขวงฯ!AH39+แขวงฯ!AH40+แขวงฯ!AH41+แขวงฯ!AH42+แขวงฯ!AH43</f>
        <v>2644.2999999999997</v>
      </c>
      <c r="AI18" s="64">
        <f>แขวงฯ!AI38+แขวงฯ!AI39+แขวงฯ!AI40+แขวงฯ!AI41+แขวงฯ!AI42+แขวงฯ!AI43</f>
        <v>4834.5709999999999</v>
      </c>
    </row>
    <row r="19" spans="2:105" x14ac:dyDescent="0.55000000000000004">
      <c r="B19" s="28" t="s">
        <v>263</v>
      </c>
      <c r="D19" s="35">
        <f>แขวงฯ!D24+แขวงฯ!D25+แขวงฯ!D26+แขวงฯ!D27+แขวงฯ!D28+แขวงฯ!D29</f>
        <v>98.21</v>
      </c>
      <c r="E19" s="35">
        <f>แขวงฯ!E24+แขวงฯ!E25+แขวงฯ!E26+แขวงฯ!E27+แขวงฯ!E28+แขวงฯ!E29</f>
        <v>324.89200000000011</v>
      </c>
      <c r="F19" s="35">
        <f>แขวงฯ!F24+แขวงฯ!F25+แขวงฯ!F26+แขวงฯ!F27+แขวงฯ!F28+แขวงฯ!F29</f>
        <v>2090.1139999999996</v>
      </c>
      <c r="G19" s="35">
        <f>แขวงฯ!G24+แขวงฯ!G25+แขวงฯ!G26+แขวงฯ!G27+แขวงฯ!G28+แขวงฯ!G29</f>
        <v>3428.9569999999994</v>
      </c>
      <c r="H19" s="35">
        <f>แขวงฯ!H24+แขวงฯ!H25+แขวงฯ!H26+แขวงฯ!H27+แขวงฯ!H28+แขวงฯ!H29</f>
        <v>0</v>
      </c>
      <c r="I19" s="35">
        <f>แขวงฯ!I24+แขวงฯ!I25+แขวงฯ!I26+แขวงฯ!I27+แขวงฯ!I28+แขวงฯ!I29</f>
        <v>0</v>
      </c>
      <c r="J19" s="35">
        <f>แขวงฯ!J24+แขวงฯ!J25+แขวงฯ!J26+แขวงฯ!J27+แขวงฯ!J28+แขวงฯ!J29</f>
        <v>2188.3239999999996</v>
      </c>
      <c r="K19" s="35">
        <f>แขวงฯ!K24+แขวงฯ!K25+แขวงฯ!K26+แขวงฯ!K27+แขวงฯ!K28+แขวงฯ!K29</f>
        <v>3753.8490000000002</v>
      </c>
      <c r="L19" s="46">
        <f>แขวงฯ!L24+แขวงฯ!L25+แขวงฯ!L26+แขวงฯ!L27+แขวงฯ!L28+แขวงฯ!L29</f>
        <v>9.6920000000000002</v>
      </c>
      <c r="M19" s="46">
        <f>แขวงฯ!M24+แขวงฯ!M25+แขวงฯ!M26+แขวงฯ!M27+แขวงฯ!M28+แขวงฯ!M29</f>
        <v>20.408000000000001</v>
      </c>
      <c r="N19" s="46">
        <f>แขวงฯ!N24+แขวงฯ!N25+แขวงฯ!N26+แขวงฯ!N27+แขวงฯ!N28+แขวงฯ!N29</f>
        <v>45.960999999999999</v>
      </c>
      <c r="O19" s="46">
        <f>แขวงฯ!O24+แขวงฯ!O25+แขวงฯ!O26+แขวงฯ!O27+แขวงฯ!O28+แขวงฯ!O29</f>
        <v>66.215999999999994</v>
      </c>
      <c r="P19" s="46">
        <f>แขวงฯ!P24+แขวงฯ!P25+แขวงฯ!P26+แขวงฯ!P27+แขวงฯ!P28+แขวงฯ!P29</f>
        <v>0</v>
      </c>
      <c r="Q19" s="46">
        <f>แขวงฯ!Q24+แขวงฯ!Q25+แขวงฯ!Q26+แขวงฯ!Q27+แขวงฯ!Q28+แขวงฯ!Q29</f>
        <v>0</v>
      </c>
      <c r="R19" s="46">
        <f>แขวงฯ!R24+แขวงฯ!R25+แขวงฯ!R26+แขวงฯ!R27+แขวงฯ!R28+แขวงฯ!R29</f>
        <v>55.652999999999992</v>
      </c>
      <c r="S19" s="46">
        <f>แขวงฯ!S24+แขวงฯ!S25+แขวงฯ!S26+แขวงฯ!S27+แขวงฯ!S28+แขวงฯ!S29</f>
        <v>86.623999999999995</v>
      </c>
      <c r="T19" s="55">
        <f>แขวงฯ!T24+แขวงฯ!T25+แขวงฯ!T26+แขวงฯ!T27+แขวงฯ!T28+แขวงฯ!T29</f>
        <v>0</v>
      </c>
      <c r="U19" s="55">
        <f>แขวงฯ!U24+แขวงฯ!U25+แขวงฯ!U26+แขวงฯ!U27+แขวงฯ!U28+แขวงฯ!U29</f>
        <v>0</v>
      </c>
      <c r="V19" s="55">
        <f>แขวงฯ!V24+แขวงฯ!V25+แขวงฯ!V26+แขวงฯ!V27+แขวงฯ!V28+แขวงฯ!V29</f>
        <v>0</v>
      </c>
      <c r="W19" s="55">
        <f>แขวงฯ!W24+แขวงฯ!W25+แขวงฯ!W26+แขวงฯ!W27+แขวงฯ!W28+แขวงฯ!W29</f>
        <v>0</v>
      </c>
      <c r="X19" s="55">
        <f>แขวงฯ!X24+แขวงฯ!X25+แขวงฯ!X26+แขวงฯ!X27+แขวงฯ!X28+แขวงฯ!X29</f>
        <v>0</v>
      </c>
      <c r="Y19" s="55">
        <f>แขวงฯ!Y24+แขวงฯ!Y25+แขวงฯ!Y26+แขวงฯ!Y27+แขวงฯ!Y28+แขวงฯ!Y29</f>
        <v>0</v>
      </c>
      <c r="Z19" s="55">
        <f>แขวงฯ!Z24+แขวงฯ!Z25+แขวงฯ!Z26+แขวงฯ!Z27+แขวงฯ!Z28+แขวงฯ!Z29</f>
        <v>0</v>
      </c>
      <c r="AA19" s="55">
        <f>แขวงฯ!AA24+แขวงฯ!AA25+แขวงฯ!AA26+แขวงฯ!AA27+แขวงฯ!AA28+แขวงฯ!AA29</f>
        <v>0</v>
      </c>
      <c r="AB19" s="64">
        <f>แขวงฯ!AB24+แขวงฯ!AB25+แขวงฯ!AB26+แขวงฯ!AB27+แขวงฯ!AB28+แขวงฯ!AB29</f>
        <v>107.90199999999999</v>
      </c>
      <c r="AC19" s="64">
        <f>แขวงฯ!AC24+แขวงฯ!AC25+แขวงฯ!AC26+แขวงฯ!AC27+แขวงฯ!AC28+แขวงฯ!AC29</f>
        <v>345.30000000000013</v>
      </c>
      <c r="AD19" s="64">
        <f>แขวงฯ!AD24+แขวงฯ!AD25+แขวงฯ!AD26+แขวงฯ!AD27+แขวงฯ!AD28+แขวงฯ!AD29</f>
        <v>2136.0749999999998</v>
      </c>
      <c r="AE19" s="64">
        <f>แขวงฯ!AE24+แขวงฯ!AE25+แขวงฯ!AE26+แขวงฯ!AE27+แขวงฯ!AE28+แขวงฯ!AE29</f>
        <v>3495.1730000000002</v>
      </c>
      <c r="AF19" s="64">
        <f>แขวงฯ!AF24+แขวงฯ!AF25+แขวงฯ!AF26+แขวงฯ!AF27+แขวงฯ!AF28+แขวงฯ!AF29</f>
        <v>0</v>
      </c>
      <c r="AG19" s="64">
        <f>แขวงฯ!AG24+แขวงฯ!AG25+แขวงฯ!AG26+แขวงฯ!AG27+แขวงฯ!AG28+แขวงฯ!AG29</f>
        <v>0</v>
      </c>
      <c r="AH19" s="64">
        <f>แขวงฯ!AH24+แขวงฯ!AH25+แขวงฯ!AH26+แขวงฯ!AH27+แขวงฯ!AH28+แขวงฯ!AH29</f>
        <v>2243.9769999999994</v>
      </c>
      <c r="AI19" s="64">
        <f>แขวงฯ!AI24+แขวงฯ!AI25+แขวงฯ!AI26+แขวงฯ!AI27+แขวงฯ!AI28+แขวงฯ!AI29</f>
        <v>3840.4729999999995</v>
      </c>
      <c r="AJ19" s="18">
        <f>แขวงฯ!AJ24+แขวงฯ!AJ25+แขวงฯ!AJ26+แขวงฯ!AJ27+แขวงฯ!AJ28+แขวงฯ!AJ29</f>
        <v>98.21</v>
      </c>
      <c r="AK19" s="18">
        <f>แขวงฯ!AK24+แขวงฯ!AK25+แขวงฯ!AK26+แขวงฯ!AK27+แขวงฯ!AK28+แขวงฯ!AK29</f>
        <v>9.6920000000000002</v>
      </c>
      <c r="AL19" s="18">
        <f>แขวงฯ!AL24+แขวงฯ!AL25+แขวงฯ!AL26+แขวงฯ!AL27+แขวงฯ!AL28+แขวงฯ!AL29</f>
        <v>0</v>
      </c>
      <c r="AM19" s="18">
        <f>แขวงฯ!AM24+แขวงฯ!AM25+แขวงฯ!AM26+แขวงฯ!AM27+แขวงฯ!AM28+แขวงฯ!AM29</f>
        <v>324.89200000000011</v>
      </c>
      <c r="AN19" s="18">
        <f>แขวงฯ!AN24+แขวงฯ!AN25+แขวงฯ!AN26+แขวงฯ!AN27+แขวงฯ!AN28+แขวงฯ!AN29</f>
        <v>20.408000000000001</v>
      </c>
      <c r="AO19" s="18">
        <f>แขวงฯ!AO24+แขวงฯ!AO25+แขวงฯ!AO26+แขวงฯ!AO27+แขวงฯ!AO28+แขวงฯ!AO29</f>
        <v>0</v>
      </c>
      <c r="AP19" s="18">
        <f>แขวงฯ!AP24+แขวงฯ!AP25+แขวงฯ!AP26+แขวงฯ!AP27+แขวงฯ!AP28+แขวงฯ!AP29</f>
        <v>0</v>
      </c>
      <c r="AQ19" s="18">
        <f>แขวงฯ!AQ24+แขวงฯ!AQ25+แขวงฯ!AQ26+แขวงฯ!AQ27+แขวงฯ!AQ28+แขวงฯ!AQ29</f>
        <v>0</v>
      </c>
      <c r="AR19" s="18">
        <f>แขวงฯ!AR24+แขวงฯ!AR25+แขวงฯ!AR26+แขวงฯ!AR27+แขวงฯ!AR28+แขวงฯ!AR29</f>
        <v>0</v>
      </c>
      <c r="AS19" s="18">
        <f>แขวงฯ!AS24+แขวงฯ!AS25+แขวงฯ!AS26+แขวงฯ!AS27+แขวงฯ!AS28+แขวงฯ!AS29</f>
        <v>0</v>
      </c>
      <c r="AT19" s="18">
        <f>แขวงฯ!AT24+แขวงฯ!AT25+แขวงฯ!AT26+แขวงฯ!AT27+แขวงฯ!AT28+แขวงฯ!AT29</f>
        <v>0</v>
      </c>
      <c r="AU19" s="18">
        <f>แขวงฯ!AU24+แขวงฯ!AU25+แขวงฯ!AU26+แขวงฯ!AU27+แขวงฯ!AU28+แขวงฯ!AU29</f>
        <v>0</v>
      </c>
      <c r="AV19" s="18">
        <f>แขวงฯ!AV24+แขวงฯ!AV25+แขวงฯ!AV26+แขวงฯ!AV27+แขวงฯ!AV28+แขวงฯ!AV29</f>
        <v>0</v>
      </c>
      <c r="AW19" s="18">
        <f>แขวงฯ!AW24+แขวงฯ!AW25+แขวงฯ!AW26+แขวงฯ!AW27+แขวงฯ!AW28+แขวงฯ!AW29</f>
        <v>0</v>
      </c>
      <c r="AX19" s="18">
        <f>แขวงฯ!AX24+แขวงฯ!AX25+แขวงฯ!AX26+แขวงฯ!AX27+แขวงฯ!AX28+แขวงฯ!AX29</f>
        <v>0</v>
      </c>
      <c r="AY19" s="18">
        <f>แขวงฯ!AY24+แขวงฯ!AY25+แขวงฯ!AY26+แขวงฯ!AY27+แขวงฯ!AY28+แขวงฯ!AY29</f>
        <v>0</v>
      </c>
      <c r="AZ19" s="18">
        <f>แขวงฯ!AZ24+แขวงฯ!AZ25+แขวงฯ!AZ26+แขวงฯ!AZ27+แขวงฯ!AZ28+แขวงฯ!AZ29</f>
        <v>0</v>
      </c>
      <c r="BA19" s="18">
        <f>แขวงฯ!BA24+แขวงฯ!BA25+แขวงฯ!BA26+แขวงฯ!BA27+แขวงฯ!BA28+แขวงฯ!BA29</f>
        <v>0</v>
      </c>
      <c r="BB19" s="18">
        <f>แขวงฯ!BB24+แขวงฯ!BB25+แขวงฯ!BB26+แขวงฯ!BB27+แขวงฯ!BB28+แขวงฯ!BB29</f>
        <v>0</v>
      </c>
      <c r="BC19" s="18">
        <f>แขวงฯ!BC24+แขวงฯ!BC25+แขวงฯ!BC26+แขวงฯ!BC27+แขวงฯ!BC28+แขวงฯ!BC29</f>
        <v>0</v>
      </c>
      <c r="BD19" s="18">
        <f>แขวงฯ!BD24+แขวงฯ!BD25+แขวงฯ!BD26+แขวงฯ!BD27+แขวงฯ!BD28+แขวงฯ!BD29</f>
        <v>0</v>
      </c>
      <c r="BE19" s="18">
        <f>แขวงฯ!BE24+แขวงฯ!BE25+แขวงฯ!BE26+แขวงฯ!BE27+แขวงฯ!BE28+แขวงฯ!BE29</f>
        <v>0</v>
      </c>
      <c r="BF19" s="18">
        <f>แขวงฯ!BF24+แขวงฯ!BF25+แขวงฯ!BF26+แขวงฯ!BF27+แขวงฯ!BF28+แขวงฯ!BF29</f>
        <v>0</v>
      </c>
      <c r="BG19" s="18">
        <f>แขวงฯ!BG24+แขวงฯ!BG25+แขวงฯ!BG26+แขวงฯ!BG27+แขวงฯ!BG28+แขวงฯ!BG29</f>
        <v>0</v>
      </c>
      <c r="BH19" s="18">
        <f>แขวงฯ!BH24+แขวงฯ!BH25+แขวงฯ!BH26+แขวงฯ!BH27+แขวงฯ!BH28+แขวงฯ!BH29</f>
        <v>6.1050000000000004</v>
      </c>
      <c r="BI19" s="18">
        <f>แขวงฯ!BI24+แขวงฯ!BI25+แขวงฯ!BI26+แขวงฯ!BI27+แขวงฯ!BI28+แขวงฯ!BI29</f>
        <v>0</v>
      </c>
      <c r="BJ19" s="18">
        <f>แขวงฯ!BJ24+แขวงฯ!BJ25+แขวงฯ!BJ26+แขวงฯ!BJ27+แขวงฯ!BJ28+แขวงฯ!BJ29</f>
        <v>0</v>
      </c>
      <c r="BK19" s="18">
        <f>แขวงฯ!BK24+แขวงฯ!BK25+แขวงฯ!BK26+แขวงฯ!BK27+แขวงฯ!BK28+แขวงฯ!BK29</f>
        <v>6.1050000000000004</v>
      </c>
      <c r="BL19" s="18">
        <f>แขวงฯ!BL24+แขวงฯ!BL25+แขวงฯ!BL26+แขวงฯ!BL27+แขวงฯ!BL28+แขวงฯ!BL29</f>
        <v>0</v>
      </c>
      <c r="BM19" s="18">
        <f>แขวงฯ!BM24+แขวงฯ!BM25+แขวงฯ!BM26+แขวงฯ!BM27+แขวงฯ!BM28+แขวงฯ!BM29</f>
        <v>0</v>
      </c>
      <c r="BN19" s="18">
        <f>แขวงฯ!BN24+แขวงฯ!BN25+แขวงฯ!BN26+แขวงฯ!BN27+แขวงฯ!BN28+แขวงฯ!BN29</f>
        <v>0</v>
      </c>
      <c r="BO19" s="18">
        <f>แขวงฯ!BO24+แขวงฯ!BO25+แขวงฯ!BO26+แขวงฯ!BO27+แขวงฯ!BO28+แขวงฯ!BO29</f>
        <v>0</v>
      </c>
      <c r="BP19" s="18">
        <f>แขวงฯ!BP24+แขวงฯ!BP25+แขวงฯ!BP26+แขวงฯ!BP27+แขวงฯ!BP28+แขวงฯ!BP29</f>
        <v>0</v>
      </c>
      <c r="BQ19" s="18">
        <f>แขวงฯ!BQ24+แขวงฯ!BQ25+แขวงฯ!BQ26+แขวงฯ!BQ27+แขวงฯ!BQ28+แขวงฯ!BQ29</f>
        <v>0</v>
      </c>
      <c r="BR19" s="18">
        <f>แขวงฯ!BR24+แขวงฯ!BR25+แขวงฯ!BR26+แขวงฯ!BR27+แขวงฯ!BR28+แขวงฯ!BR29</f>
        <v>0</v>
      </c>
      <c r="BS19" s="18">
        <f>แขวงฯ!BS24+แขวงฯ!BS25+แขวงฯ!BS26+แขวงฯ!BS27+แขวงฯ!BS28+แขวงฯ!BS29</f>
        <v>0</v>
      </c>
      <c r="BT19" s="18">
        <f>แขวงฯ!BT24+แขวงฯ!BT25+แขวงฯ!BT26+แขวงฯ!BT27+แขวงฯ!BT28+แขวงฯ!BT29</f>
        <v>0</v>
      </c>
      <c r="BU19" s="18">
        <f>แขวงฯ!BU24+แขวงฯ!BU25+แขวงฯ!BU26+แขวงฯ!BU27+แขวงฯ!BU28+แขวงฯ!BU29</f>
        <v>0</v>
      </c>
      <c r="BV19" s="18">
        <f>แขวงฯ!BV24+แขวงฯ!BV25+แขวงฯ!BV26+แขวงฯ!BV27+แขวงฯ!BV28+แขวงฯ!BV29</f>
        <v>0</v>
      </c>
      <c r="BW19" s="18">
        <f>แขวงฯ!BW24+แขวงฯ!BW25+แขวงฯ!BW26+แขวงฯ!BW27+แขวงฯ!BW28+แขวงฯ!BW29</f>
        <v>0</v>
      </c>
      <c r="BX19" s="18">
        <f>แขวงฯ!BX24+แขวงฯ!BX25+แขวงฯ!BX26+แขวงฯ!BX27+แขวงฯ!BX28+แขวงฯ!BX29</f>
        <v>0</v>
      </c>
      <c r="BY19" s="18">
        <f>แขวงฯ!BY24+แขวงฯ!BY25+แขวงฯ!BY26+แขวงฯ!BY27+แขวงฯ!BY28+แขวงฯ!BY29</f>
        <v>0</v>
      </c>
      <c r="BZ19" s="18">
        <f>แขวงฯ!BZ24+แขวงฯ!BZ25+แขวงฯ!BZ26+แขวงฯ!BZ27+แขวงฯ!BZ28+แขวงฯ!BZ29</f>
        <v>2074.4079999999994</v>
      </c>
      <c r="CA19" s="18">
        <f>แขวงฯ!CA24+แขวงฯ!CA25+แขวงฯ!CA26+แขวงฯ!CA27+แขวงฯ!CA28+แขวงฯ!CA29</f>
        <v>45.960999999999999</v>
      </c>
      <c r="CB19" s="18">
        <f>แขวงฯ!CB24+แขวงฯ!CB25+แขวงฯ!CB26+แขวงฯ!CB27+แขวงฯ!CB28+แขวงฯ!CB29</f>
        <v>0</v>
      </c>
      <c r="CC19" s="18">
        <f>แขวงฯ!CC24+แขวงฯ!CC25+แขวงฯ!CC26+แขวงฯ!CC27+แขวงฯ!CC28+แขวงฯ!CC29</f>
        <v>3398.5450000000001</v>
      </c>
      <c r="CD19" s="18">
        <f>แขวงฯ!CD24+แขวงฯ!CD25+แขวงฯ!CD26+แขวงฯ!CD27+แขวงฯ!CD28+แขวงฯ!CD29</f>
        <v>66.215999999999994</v>
      </c>
      <c r="CE19" s="18">
        <f>แขวงฯ!CE24+แขวงฯ!CE25+แขวงฯ!CE26+แขวงฯ!CE27+แขวงฯ!CE28+แขวงฯ!CE29</f>
        <v>0</v>
      </c>
      <c r="CF19" s="18">
        <f>แขวงฯ!CF24+แขวงฯ!CF25+แขวงฯ!CF26+แขวงฯ!CF27+แขวงฯ!CF28+แขวงฯ!CF29</f>
        <v>9.6010000000000009</v>
      </c>
      <c r="CG19" s="18">
        <f>แขวงฯ!CG24+แขวงฯ!CG25+แขวงฯ!CG26+แขวงฯ!CG27+แขวงฯ!CG28+แขวงฯ!CG29</f>
        <v>0</v>
      </c>
      <c r="CH19" s="18">
        <f>แขวงฯ!CH24+แขวงฯ!CH25+แขวงฯ!CH26+แขวงฯ!CH27+แขวงฯ!CH28+แขวงฯ!CH29</f>
        <v>0</v>
      </c>
      <c r="CI19" s="18">
        <f>แขวงฯ!CI24+แขวงฯ!CI25+แขวงฯ!CI26+แขวงฯ!CI27+แขวงฯ!CI28+แขวงฯ!CI29</f>
        <v>24.307000000000002</v>
      </c>
      <c r="CJ19" s="18">
        <f>แขวงฯ!CJ24+แขวงฯ!CJ25+แขวงฯ!CJ26+แขวงฯ!CJ27+แขวงฯ!CJ28+แขวงฯ!CJ29</f>
        <v>0</v>
      </c>
      <c r="CK19" s="18">
        <f>แขวงฯ!CK24+แขวงฯ!CK25+แขวงฯ!CK26+แขวงฯ!CK27+แขวงฯ!CK28+แขวงฯ!CK29</f>
        <v>0</v>
      </c>
      <c r="CL19" s="18">
        <f>แขวงฯ!CL24+แขวงฯ!CL25+แขวงฯ!CL26+แขวงฯ!CL27+แขวงฯ!CL28+แขวงฯ!CL29</f>
        <v>0</v>
      </c>
      <c r="CM19" s="18">
        <f>แขวงฯ!CM24+แขวงฯ!CM25+แขวงฯ!CM26+แขวงฯ!CM27+แขวงฯ!CM28+แขวงฯ!CM29</f>
        <v>0</v>
      </c>
      <c r="CN19" s="18">
        <f>แขวงฯ!CN24+แขวงฯ!CN25+แขวงฯ!CN26+แขวงฯ!CN27+แขวงฯ!CN28+แขวงฯ!CN29</f>
        <v>0</v>
      </c>
      <c r="CO19" s="18">
        <f>แขวงฯ!CO24+แขวงฯ!CO25+แขวงฯ!CO26+แขวงฯ!CO27+แขวงฯ!CO28+แขวงฯ!CO29</f>
        <v>0</v>
      </c>
      <c r="CP19" s="18">
        <f>แขวงฯ!CP24+แขวงฯ!CP25+แขวงฯ!CP26+แขวงฯ!CP27+แขวงฯ!CP28+แขวงฯ!CP29</f>
        <v>0</v>
      </c>
      <c r="CQ19" s="18">
        <f>แขวงฯ!CQ24+แขวงฯ!CQ25+แขวงฯ!CQ26+แขวงฯ!CQ27+แขวงฯ!CQ28+แขวงฯ!CQ29</f>
        <v>0</v>
      </c>
      <c r="CR19" s="18">
        <f>แขวงฯ!CR24+แขวงฯ!CR25+แขวงฯ!CR26+แขวงฯ!CR27+แขวงฯ!CR28+แขวงฯ!CR29</f>
        <v>0</v>
      </c>
      <c r="CS19" s="18">
        <f>แขวงฯ!CS24+แขวงฯ!CS25+แขวงฯ!CS26+แขวงฯ!CS27+แขวงฯ!CS28+แขวงฯ!CS29</f>
        <v>0</v>
      </c>
      <c r="CT19" s="18">
        <f>แขวงฯ!CT24+แขวงฯ!CT25+แขวงฯ!CT26+แขวงฯ!CT27+แขวงฯ!CT28+แขวงฯ!CT29</f>
        <v>0</v>
      </c>
      <c r="CU19" s="18">
        <f>แขวงฯ!CU24+แขวงฯ!CU25+แขวงฯ!CU26+แขวงฯ!CU27+แขวงฯ!CU28+แขวงฯ!CU29</f>
        <v>0</v>
      </c>
      <c r="CV19" s="18">
        <f>แขวงฯ!CV24+แขวงฯ!CV25+แขวงฯ!CV26+แขวงฯ!CV27+แขวงฯ!CV28+แขวงฯ!CV29</f>
        <v>0</v>
      </c>
      <c r="CW19" s="18">
        <f>แขวงฯ!CW24+แขวงฯ!CW25+แขวงฯ!CW26+แขวงฯ!CW27+แขวงฯ!CW28+แขวงฯ!CW29</f>
        <v>0</v>
      </c>
      <c r="CX19" s="18">
        <f>แขวงฯ!CX24+แขวงฯ!CX25+แขวงฯ!CX26+แขวงฯ!CX27+แขวงฯ!CX28+แขวงฯ!CX29</f>
        <v>2256.4769999999999</v>
      </c>
      <c r="CY19" s="18">
        <f>แขวงฯ!CY24+แขวงฯ!CY25+แขวงฯ!CY26+แขวงฯ!CY27+แขวงฯ!CY28+แขวงฯ!CY29</f>
        <v>3818.9650000000001</v>
      </c>
      <c r="CZ19" s="18">
        <f>แขวงฯ!CZ24+แขวงฯ!CZ25+แขวงฯ!CZ26+แขวงฯ!CZ27+แขวงฯ!CZ28+แขวงฯ!CZ29</f>
        <v>-12.500000000000057</v>
      </c>
      <c r="DA19" s="18">
        <f>แขวงฯ!DA24+แขวงฯ!DA25+แขวงฯ!DA26+แขวงฯ!DA27+แขวงฯ!DA28+แขวงฯ!DA29</f>
        <v>21.507999999999925</v>
      </c>
    </row>
    <row r="20" spans="2:105" x14ac:dyDescent="0.55000000000000004">
      <c r="B20" s="28" t="s">
        <v>264</v>
      </c>
      <c r="D20" s="35">
        <f>แขวงฯ!D14+แขวงฯ!D18+แขวงฯ!D19+แขวงฯ!D21+แขวงฯ!D22+แขวงฯ!D10</f>
        <v>49.552000000000007</v>
      </c>
      <c r="E20" s="35">
        <f>แขวงฯ!E14+แขวงฯ!E18+แขวงฯ!E19+แขวงฯ!E21+แขวงฯ!E22+แขวงฯ!E10</f>
        <v>82.138000000000019</v>
      </c>
      <c r="F20" s="35">
        <f>แขวงฯ!F14+แขวงฯ!F18+แขวงฯ!F19+แขวงฯ!F21+แขวงฯ!F22+แขวงฯ!F10</f>
        <v>2681.5679999999998</v>
      </c>
      <c r="G20" s="35">
        <f>แขวงฯ!G14+แขวงฯ!G18+แขวงฯ!G19+แขวงฯ!G21+แขวงฯ!G22+แขวงฯ!G10</f>
        <v>3683.8430000000003</v>
      </c>
      <c r="H20" s="35">
        <f>แขวงฯ!H14+แขวงฯ!H18+แขวงฯ!H19+แขวงฯ!H21+แขวงฯ!H22+แขวงฯ!H10</f>
        <v>0</v>
      </c>
      <c r="I20" s="35">
        <f>แขวงฯ!I14+แขวงฯ!I18+แขวงฯ!I19+แขวงฯ!I21+แขวงฯ!I22+แขวงฯ!I10</f>
        <v>0</v>
      </c>
      <c r="J20" s="35">
        <f>แขวงฯ!J14+แขวงฯ!J18+แขวงฯ!J19+แขวงฯ!J21+แขวงฯ!J22+แขวงฯ!J10</f>
        <v>2731.1199999999994</v>
      </c>
      <c r="K20" s="35">
        <f>แขวงฯ!K14+แขวงฯ!K18+แขวงฯ!K19+แขวงฯ!K21+แขวงฯ!K22+แขวงฯ!K10</f>
        <v>3765.9809999999998</v>
      </c>
      <c r="L20" s="46">
        <f>แขวงฯ!L14+แขวงฯ!L18+แขวงฯ!L19+แขวงฯ!L21+แขวงฯ!L22+แขวงฯ!L10</f>
        <v>2.7890000000000001</v>
      </c>
      <c r="M20" s="46">
        <f>แขวงฯ!M14+แขวงฯ!M18+แขวงฯ!M19+แขวงฯ!M21+แขวงฯ!M22+แขวงฯ!M10</f>
        <v>5.5780000000000003</v>
      </c>
      <c r="N20" s="46">
        <f>แขวงฯ!N14+แขวงฯ!N18+แขวงฯ!N19+แขวงฯ!N21+แขวงฯ!N22+แขวงฯ!N10</f>
        <v>272.76000000000005</v>
      </c>
      <c r="O20" s="46">
        <f>แขวงฯ!O14+แขวงฯ!O18+แขวงฯ!O19+แขวงฯ!O21+แขวงฯ!O22+แขวงฯ!O10</f>
        <v>459.18500000000006</v>
      </c>
      <c r="P20" s="46">
        <f>แขวงฯ!P14+แขวงฯ!P18+แขวงฯ!P19+แขวงฯ!P21+แขวงฯ!P22+แขวงฯ!P10</f>
        <v>0</v>
      </c>
      <c r="Q20" s="46">
        <f>แขวงฯ!Q14+แขวงฯ!Q18+แขวงฯ!Q19+แขวงฯ!Q21+แขวงฯ!Q22+แขวงฯ!Q10</f>
        <v>0</v>
      </c>
      <c r="R20" s="46">
        <f>แขวงฯ!R14+แขวงฯ!R18+แขวงฯ!R19+แขวงฯ!R21+แขวงฯ!R22+แขวงฯ!R10</f>
        <v>275.54900000000004</v>
      </c>
      <c r="S20" s="46">
        <f>แขวงฯ!S14+แขวงฯ!S18+แขวงฯ!S19+แขวงฯ!S21+แขวงฯ!S22+แขวงฯ!S10</f>
        <v>464.76300000000003</v>
      </c>
      <c r="T20" s="55">
        <f>แขวงฯ!T14+แขวงฯ!T18+แขวงฯ!T19+แขวงฯ!T21+แขวงฯ!T22+แขวงฯ!T10</f>
        <v>0</v>
      </c>
      <c r="U20" s="55">
        <f>แขวงฯ!U14+แขวงฯ!U18+แขวงฯ!U19+แขวงฯ!U21+แขวงฯ!U22+แขวงฯ!U10</f>
        <v>0</v>
      </c>
      <c r="V20" s="55">
        <f>แขวงฯ!V14+แขวงฯ!V18+แขวงฯ!V19+แขวงฯ!V21+แขวงฯ!V22+แขวงฯ!V10</f>
        <v>0</v>
      </c>
      <c r="W20" s="55">
        <f>แขวงฯ!W14+แขวงฯ!W18+แขวงฯ!W19+แขวงฯ!W21+แขวงฯ!W22+แขวงฯ!W10</f>
        <v>0</v>
      </c>
      <c r="X20" s="55">
        <f>แขวงฯ!X14+แขวงฯ!X18+แขวงฯ!X19+แขวงฯ!X21+แขวงฯ!X22+แขวงฯ!X10</f>
        <v>0</v>
      </c>
      <c r="Y20" s="55">
        <f>แขวงฯ!Y14+แขวงฯ!Y18+แขวงฯ!Y19+แขวงฯ!Y21+แขวงฯ!Y22+แขวงฯ!Y10</f>
        <v>0</v>
      </c>
      <c r="Z20" s="55">
        <f>แขวงฯ!Z14+แขวงฯ!Z18+แขวงฯ!Z19+แขวงฯ!Z21+แขวงฯ!Z22+แขวงฯ!Z10</f>
        <v>0</v>
      </c>
      <c r="AA20" s="55">
        <f>แขวงฯ!AA14+แขวงฯ!AA18+แขวงฯ!AA19+แขวงฯ!AA21+แขวงฯ!AA22+แขวงฯ!AA10</f>
        <v>0</v>
      </c>
      <c r="AB20" s="64">
        <f>แขวงฯ!AB14+แขวงฯ!AB18+แขวงฯ!AB19+แขวงฯ!AB21+แขวงฯ!AB22+แขวงฯ!AB10</f>
        <v>52.341000000000008</v>
      </c>
      <c r="AC20" s="64">
        <f>แขวงฯ!AC14+แขวงฯ!AC18+แขวงฯ!AC19+แขวงฯ!AC21+แขวงฯ!AC22+แขวงฯ!AC10</f>
        <v>87.716000000000008</v>
      </c>
      <c r="AD20" s="64">
        <f>แขวงฯ!AD14+แขวงฯ!AD18+แขวงฯ!AD19+แขวงฯ!AD21+แขวงฯ!AD22+แขวงฯ!AD10</f>
        <v>2954.328</v>
      </c>
      <c r="AE20" s="64">
        <f>แขวงฯ!AE14+แขวงฯ!AE18+แขวงฯ!AE19+แขวงฯ!AE21+แขวงฯ!AE22+แขวงฯ!AE10</f>
        <v>4143.0280000000002</v>
      </c>
      <c r="AF20" s="64">
        <f>แขวงฯ!AF14+แขวงฯ!AF18+แขวงฯ!AF19+แขวงฯ!AF21+แขวงฯ!AF22+แขวงฯ!AF10</f>
        <v>0</v>
      </c>
      <c r="AG20" s="64">
        <f>แขวงฯ!AG14+แขวงฯ!AG18+แขวงฯ!AG19+แขวงฯ!AG21+แขวงฯ!AG22+แขวงฯ!AG10</f>
        <v>0</v>
      </c>
      <c r="AH20" s="64">
        <f>แขวงฯ!AH14+แขวงฯ!AH18+แขวงฯ!AH19+แขวงฯ!AH21+แขวงฯ!AH22+แขวงฯ!AH10</f>
        <v>3006.6689999999994</v>
      </c>
      <c r="AI20" s="64">
        <f>แขวงฯ!AI14+แขวงฯ!AI18+แขวงฯ!AI19+แขวงฯ!AI21+แขวงฯ!AI22+แขวงฯ!AI10</f>
        <v>4230.7440000000006</v>
      </c>
    </row>
    <row r="21" spans="2:105" x14ac:dyDescent="0.55000000000000004">
      <c r="B21" s="28" t="s">
        <v>265</v>
      </c>
      <c r="D21" s="35">
        <f>แขวงฯ!D16+แขวงฯ!D17+แขวงฯ!D20+แขวงฯ!D23+แขวงฯ!D15</f>
        <v>52.396000000000001</v>
      </c>
      <c r="E21" s="35">
        <f>แขวงฯ!E16+แขวงฯ!E17+แขวงฯ!E20+แขวงฯ!E23+แขวงฯ!E15</f>
        <v>119.81100000000001</v>
      </c>
      <c r="F21" s="35">
        <f>แขวงฯ!F16+แขวงฯ!F17+แขวงฯ!F20+แขวงฯ!F23+แขวงฯ!F15</f>
        <v>2085.9020000000005</v>
      </c>
      <c r="G21" s="35">
        <f>แขวงฯ!G16+แขวงฯ!G17+แขวงฯ!G20+แขวงฯ!G23+แขวงฯ!G15</f>
        <v>3019.998</v>
      </c>
      <c r="H21" s="35">
        <f>แขวงฯ!H16+แขวงฯ!H17+แขวงฯ!H20+แขวงฯ!H23+แขวงฯ!H15</f>
        <v>0</v>
      </c>
      <c r="I21" s="35">
        <f>แขวงฯ!I16+แขวงฯ!I17+แขวงฯ!I20+แขวงฯ!I23+แขวงฯ!I15</f>
        <v>0</v>
      </c>
      <c r="J21" s="35">
        <f>แขวงฯ!J16+แขวงฯ!J17+แขวงฯ!J20+แขวงฯ!J23+แขวงฯ!J15</f>
        <v>2138.2980000000007</v>
      </c>
      <c r="K21" s="35">
        <f>แขวงฯ!K16+แขวงฯ!K17+แขวงฯ!K20+แขวงฯ!K23+แขวงฯ!K15</f>
        <v>3139.8090000000002</v>
      </c>
      <c r="L21" s="46">
        <f>แขวงฯ!L16+แขวงฯ!L17+แขวงฯ!L20+แขวงฯ!L23+แขวงฯ!L15</f>
        <v>0.65</v>
      </c>
      <c r="M21" s="46">
        <f>แขวงฯ!M16+แขวงฯ!M17+แขวงฯ!M20+แขวงฯ!M23+แขวงฯ!M15</f>
        <v>1.3</v>
      </c>
      <c r="N21" s="46">
        <f>แขวงฯ!N16+แขวงฯ!N17+แขวงฯ!N20+แขวงฯ!N23+แขวงฯ!N15</f>
        <v>78.551999999999992</v>
      </c>
      <c r="O21" s="46">
        <f>แขวงฯ!O16+แขวงฯ!O17+แขวงฯ!O20+แขวงฯ!O23+แขวงฯ!O15</f>
        <v>124.77100000000002</v>
      </c>
      <c r="P21" s="46">
        <f>แขวงฯ!P16+แขวงฯ!P17+แขวงฯ!P20+แขวงฯ!P23+แขวงฯ!P15</f>
        <v>0</v>
      </c>
      <c r="Q21" s="46">
        <f>แขวงฯ!Q16+แขวงฯ!Q17+แขวงฯ!Q20+แขวงฯ!Q23+แขวงฯ!Q15</f>
        <v>0</v>
      </c>
      <c r="R21" s="46">
        <f>แขวงฯ!R16+แขวงฯ!R17+แขวงฯ!R20+แขวงฯ!R23+แขวงฯ!R15</f>
        <v>79.201999999999998</v>
      </c>
      <c r="S21" s="46">
        <f>แขวงฯ!S16+แขวงฯ!S17+แขวงฯ!S20+แขวงฯ!S23+แขวงฯ!S15</f>
        <v>126.07100000000003</v>
      </c>
      <c r="T21" s="55">
        <f>แขวงฯ!T16+แขวงฯ!T17+แขวงฯ!T20+แขวงฯ!T23+แขวงฯ!T15</f>
        <v>0</v>
      </c>
      <c r="U21" s="55">
        <f>แขวงฯ!U16+แขวงฯ!U17+แขวงฯ!U20+แขวงฯ!U23+แขวงฯ!U15</f>
        <v>0</v>
      </c>
      <c r="V21" s="55">
        <f>แขวงฯ!V16+แขวงฯ!V17+แขวงฯ!V20+แขวงฯ!V23+แขวงฯ!V15</f>
        <v>0</v>
      </c>
      <c r="W21" s="55">
        <f>แขวงฯ!W16+แขวงฯ!W17+แขวงฯ!W20+แขวงฯ!W23+แขวงฯ!W15</f>
        <v>0</v>
      </c>
      <c r="X21" s="55">
        <f>แขวงฯ!X16+แขวงฯ!X17+แขวงฯ!X20+แขวงฯ!X23+แขวงฯ!X15</f>
        <v>0</v>
      </c>
      <c r="Y21" s="55">
        <f>แขวงฯ!Y16+แขวงฯ!Y17+แขวงฯ!Y20+แขวงฯ!Y23+แขวงฯ!Y15</f>
        <v>0</v>
      </c>
      <c r="Z21" s="55">
        <f>แขวงฯ!Z16+แขวงฯ!Z17+แขวงฯ!Z20+แขวงฯ!Z23+แขวงฯ!Z15</f>
        <v>0</v>
      </c>
      <c r="AA21" s="55">
        <f>แขวงฯ!AA16+แขวงฯ!AA17+แขวงฯ!AA20+แขวงฯ!AA23+แขวงฯ!AA15</f>
        <v>0</v>
      </c>
      <c r="AB21" s="64">
        <f>แขวงฯ!AB16+แขวงฯ!AB17+แขวงฯ!AB20+แขวงฯ!AB23+แขวงฯ!AB15</f>
        <v>53.046000000000006</v>
      </c>
      <c r="AC21" s="64">
        <f>แขวงฯ!AC16+แขวงฯ!AC17+แขวงฯ!AC20+แขวงฯ!AC23+แขวงฯ!AC15</f>
        <v>121.111</v>
      </c>
      <c r="AD21" s="64">
        <f>แขวงฯ!AD16+แขวงฯ!AD17+แขวงฯ!AD20+แขวงฯ!AD23+แขวงฯ!AD15</f>
        <v>2164.4540000000006</v>
      </c>
      <c r="AE21" s="64">
        <f>แขวงฯ!AE16+แขวงฯ!AE17+แขวงฯ!AE20+แขวงฯ!AE23+แขวงฯ!AE15</f>
        <v>3144.7689999999998</v>
      </c>
      <c r="AF21" s="64">
        <f>แขวงฯ!AF16+แขวงฯ!AF17+แขวงฯ!AF20+แขวงฯ!AF23+แขวงฯ!AF15</f>
        <v>0</v>
      </c>
      <c r="AG21" s="64">
        <f>แขวงฯ!AG16+แขวงฯ!AG17+แขวงฯ!AG20+แขวงฯ!AG23+แขวงฯ!AG15</f>
        <v>0</v>
      </c>
      <c r="AH21" s="64">
        <f>แขวงฯ!AH16+แขวงฯ!AH17+แขวงฯ!AH20+แขวงฯ!AH23+แขวงฯ!AH15</f>
        <v>2217.5000000000005</v>
      </c>
      <c r="AI21" s="64">
        <f>แขวงฯ!AI16+แขวงฯ!AI17+แขวงฯ!AI20+แขวงฯ!AI23+แขวงฯ!AI15</f>
        <v>3265.8799999999997</v>
      </c>
      <c r="AJ21" s="18">
        <f>แขวงฯ!AJ16+แขวงฯ!AJ17+แขวงฯ!AJ20+แขวงฯ!AJ23+แขวงฯ!AJ15</f>
        <v>52.396000000000001</v>
      </c>
      <c r="AK21" s="18">
        <f>แขวงฯ!AK16+แขวงฯ!AK17+แขวงฯ!AK20+แขวงฯ!AK23+แขวงฯ!AK15</f>
        <v>0.65</v>
      </c>
      <c r="AL21" s="18">
        <f>แขวงฯ!AL16+แขวงฯ!AL17+แขวงฯ!AL20+แขวงฯ!AL23+แขวงฯ!AL15</f>
        <v>0</v>
      </c>
      <c r="AM21" s="18">
        <f>แขวงฯ!AM16+แขวงฯ!AM17+แขวงฯ!AM20+แขวงฯ!AM23+แขวงฯ!AM15</f>
        <v>119.81100000000001</v>
      </c>
      <c r="AN21" s="18">
        <f>แขวงฯ!AN16+แขวงฯ!AN17+แขวงฯ!AN20+แขวงฯ!AN23+แขวงฯ!AN15</f>
        <v>1.3</v>
      </c>
      <c r="AO21" s="18">
        <f>แขวงฯ!AO16+แขวงฯ!AO17+แขวงฯ!AO20+แขวงฯ!AO23+แขวงฯ!AO15</f>
        <v>0</v>
      </c>
      <c r="AP21" s="18">
        <f>แขวงฯ!AP16+แขวงฯ!AP17+แขวงฯ!AP20+แขวงฯ!AP23+แขวงฯ!AP15</f>
        <v>0</v>
      </c>
      <c r="AQ21" s="18">
        <f>แขวงฯ!AQ16+แขวงฯ!AQ17+แขวงฯ!AQ20+แขวงฯ!AQ23+แขวงฯ!AQ15</f>
        <v>0</v>
      </c>
      <c r="AR21" s="18">
        <f>แขวงฯ!AR16+แขวงฯ!AR17+แขวงฯ!AR20+แขวงฯ!AR23+แขวงฯ!AR15</f>
        <v>0</v>
      </c>
      <c r="AS21" s="18">
        <f>แขวงฯ!AS16+แขวงฯ!AS17+แขวงฯ!AS20+แขวงฯ!AS23+แขวงฯ!AS15</f>
        <v>0</v>
      </c>
      <c r="AT21" s="18">
        <f>แขวงฯ!AT16+แขวงฯ!AT17+แขวงฯ!AT20+แขวงฯ!AT23+แขวงฯ!AT15</f>
        <v>0</v>
      </c>
      <c r="AU21" s="18">
        <f>แขวงฯ!AU16+แขวงฯ!AU17+แขวงฯ!AU20+แขวงฯ!AU23+แขวงฯ!AU15</f>
        <v>0</v>
      </c>
      <c r="AV21" s="18">
        <f>แขวงฯ!AV16+แขวงฯ!AV17+แขวงฯ!AV20+แขวงฯ!AV23+แขวงฯ!AV15</f>
        <v>1</v>
      </c>
      <c r="AW21" s="18">
        <f>แขวงฯ!AW16+แขวงฯ!AW17+แขวงฯ!AW20+แขวงฯ!AW23+แขวงฯ!AW15</f>
        <v>0</v>
      </c>
      <c r="AX21" s="18">
        <f>แขวงฯ!AX16+แขวงฯ!AX17+แขวงฯ!AX20+แขวงฯ!AX23+แขวงฯ!AX15</f>
        <v>0</v>
      </c>
      <c r="AY21" s="18">
        <f>แขวงฯ!AY16+แขวงฯ!AY17+แขวงฯ!AY20+แขวงฯ!AY23+แขวงฯ!AY15</f>
        <v>1</v>
      </c>
      <c r="AZ21" s="18">
        <f>แขวงฯ!AZ16+แขวงฯ!AZ17+แขวงฯ!AZ20+แขวงฯ!AZ23+แขวงฯ!AZ15</f>
        <v>0</v>
      </c>
      <c r="BA21" s="18">
        <f>แขวงฯ!BA16+แขวงฯ!BA17+แขวงฯ!BA20+แขวงฯ!BA23+แขวงฯ!BA15</f>
        <v>0</v>
      </c>
      <c r="BB21" s="18">
        <f>แขวงฯ!BB16+แขวงฯ!BB17+แขวงฯ!BB20+แขวงฯ!BB23+แขวงฯ!BB15</f>
        <v>37.483000000000004</v>
      </c>
      <c r="BC21" s="18">
        <f>แขวงฯ!BC16+แขวงฯ!BC17+แขวงฯ!BC20+แขวงฯ!BC23+แขวงฯ!BC15</f>
        <v>0</v>
      </c>
      <c r="BD21" s="18">
        <f>แขวงฯ!BD16+แขวงฯ!BD17+แขวงฯ!BD20+แขวงฯ!BD23+แขวงฯ!BD15</f>
        <v>0</v>
      </c>
      <c r="BE21" s="18">
        <f>แขวงฯ!BE16+แขวงฯ!BE17+แขวงฯ!BE20+แขวงฯ!BE23+แขวงฯ!BE15</f>
        <v>37.483000000000004</v>
      </c>
      <c r="BF21" s="18">
        <f>แขวงฯ!BF16+แขวงฯ!BF17+แขวงฯ!BF20+แขวงฯ!BF23+แขวงฯ!BF15</f>
        <v>0</v>
      </c>
      <c r="BG21" s="18">
        <f>แขวงฯ!BG16+แขวงฯ!BG17+แขวงฯ!BG20+แขวงฯ!BG23+แขวงฯ!BG15</f>
        <v>0</v>
      </c>
      <c r="BH21" s="18">
        <f>แขวงฯ!BH16+แขวงฯ!BH17+แขวงฯ!BH20+แขวงฯ!BH23+แขวงฯ!BH15</f>
        <v>29.297999999999998</v>
      </c>
      <c r="BI21" s="18">
        <f>แขวงฯ!BI16+แขวงฯ!BI17+แขวงฯ!BI20+แขวงฯ!BI23+แขวงฯ!BI15</f>
        <v>0</v>
      </c>
      <c r="BJ21" s="18">
        <f>แขวงฯ!BJ16+แขวงฯ!BJ17+แขวงฯ!BJ20+แขวงฯ!BJ23+แขวงฯ!BJ15</f>
        <v>0</v>
      </c>
      <c r="BK21" s="18">
        <f>แขวงฯ!BK16+แขวงฯ!BK17+แขวงฯ!BK20+แขวงฯ!BK23+แขวงฯ!BK15</f>
        <v>29.297999999999998</v>
      </c>
      <c r="BL21" s="18">
        <f>แขวงฯ!BL16+แขวงฯ!BL17+แขวงฯ!BL20+แขวงฯ!BL23+แขวงฯ!BL15</f>
        <v>0</v>
      </c>
      <c r="BM21" s="18">
        <f>แขวงฯ!BM16+แขวงฯ!BM17+แขวงฯ!BM20+แขวงฯ!BM23+แขวงฯ!BM15</f>
        <v>0</v>
      </c>
      <c r="BN21" s="18">
        <f>แขวงฯ!BN16+แขวงฯ!BN17+แขวงฯ!BN20+แขวงฯ!BN23+แขวงฯ!BN15</f>
        <v>0</v>
      </c>
      <c r="BO21" s="18">
        <f>แขวงฯ!BO16+แขวงฯ!BO17+แขวงฯ!BO20+แขวงฯ!BO23+แขวงฯ!BO15</f>
        <v>0</v>
      </c>
      <c r="BP21" s="18">
        <f>แขวงฯ!BP16+แขวงฯ!BP17+แขวงฯ!BP20+แขวงฯ!BP23+แขวงฯ!BP15</f>
        <v>0</v>
      </c>
      <c r="BQ21" s="18">
        <f>แขวงฯ!BQ16+แขวงฯ!BQ17+แขวงฯ!BQ20+แขวงฯ!BQ23+แขวงฯ!BQ15</f>
        <v>0</v>
      </c>
      <c r="BR21" s="18">
        <f>แขวงฯ!BR16+แขวงฯ!BR17+แขวงฯ!BR20+แขวงฯ!BR23+แขวงฯ!BR15</f>
        <v>0</v>
      </c>
      <c r="BS21" s="18">
        <f>แขวงฯ!BS16+แขวงฯ!BS17+แขวงฯ!BS20+แขวงฯ!BS23+แขวงฯ!BS15</f>
        <v>0</v>
      </c>
      <c r="BT21" s="18">
        <f>แขวงฯ!BT16+แขวงฯ!BT17+แขวงฯ!BT20+แขวงฯ!BT23+แขวงฯ!BT15</f>
        <v>5.4399999999999995</v>
      </c>
      <c r="BU21" s="18">
        <f>แขวงฯ!BU16+แขวงฯ!BU17+แขวงฯ!BU20+แขวงฯ!BU23+แขวงฯ!BU15</f>
        <v>0</v>
      </c>
      <c r="BV21" s="18">
        <f>แขวงฯ!BV16+แขวงฯ!BV17+แขวงฯ!BV20+แขวงฯ!BV23+แขวงฯ!BV15</f>
        <v>0</v>
      </c>
      <c r="BW21" s="18">
        <f>แขวงฯ!BW16+แขวงฯ!BW17+แขวงฯ!BW20+แขวงฯ!BW23+แขวงฯ!BW15</f>
        <v>10.18</v>
      </c>
      <c r="BX21" s="18">
        <f>แขวงฯ!BX16+แขวงฯ!BX17+แขวงฯ!BX20+แขวงฯ!BX23+แขวงฯ!BX15</f>
        <v>0</v>
      </c>
      <c r="BY21" s="18">
        <f>แขวงฯ!BY16+แขวงฯ!BY17+แขวงฯ!BY20+แขวงฯ!BY23+แขวงฯ!BY15</f>
        <v>0</v>
      </c>
      <c r="BZ21" s="18">
        <f>แขวงฯ!BZ16+แขวงฯ!BZ17+แขวงฯ!BZ20+แขวงฯ!BZ23+แขวงฯ!BZ15</f>
        <v>2012.6810000000005</v>
      </c>
      <c r="CA21" s="18">
        <f>แขวงฯ!CA16+แขวงฯ!CA17+แขวงฯ!CA20+แขวงฯ!CA23+แขวงฯ!CA15</f>
        <v>78.551999999999992</v>
      </c>
      <c r="CB21" s="18">
        <f>แขวงฯ!CB16+แขวงฯ!CB17+แขวงฯ!CB20+แขวงฯ!CB23+แขวงฯ!CB15</f>
        <v>0</v>
      </c>
      <c r="CC21" s="18">
        <f>แขวงฯ!CC16+แขวงฯ!CC17+แขวงฯ!CC20+แขวงฯ!CC23+แขวงฯ!CC15</f>
        <v>2942.0369999999994</v>
      </c>
      <c r="CD21" s="18">
        <f>แขวงฯ!CD16+แขวงฯ!CD17+แขวงฯ!CD20+แขวงฯ!CD23+แขวงฯ!CD15</f>
        <v>124.77100000000002</v>
      </c>
      <c r="CE21" s="18">
        <f>แขวงฯ!CE16+แขวงฯ!CE17+แขวงฯ!CE20+แขวงฯ!CE23+แขวงฯ!CE15</f>
        <v>0</v>
      </c>
      <c r="CF21" s="18">
        <f>แขวงฯ!CF16+แขวงฯ!CF17+แขวงฯ!CF20+แขวงฯ!CF23+แขวงฯ!CF15</f>
        <v>0</v>
      </c>
      <c r="CG21" s="18">
        <f>แขวงฯ!CG16+แขวงฯ!CG17+แขวงฯ!CG20+แขวงฯ!CG23+แขวงฯ!CG15</f>
        <v>0</v>
      </c>
      <c r="CH21" s="18">
        <f>แขวงฯ!CH16+แขวงฯ!CH17+แขวงฯ!CH20+แขวงฯ!CH23+แขวงฯ!CH15</f>
        <v>0</v>
      </c>
      <c r="CI21" s="18">
        <f>แขวงฯ!CI16+แขวงฯ!CI17+แขวงฯ!CI20+แขวงฯ!CI23+แขวงฯ!CI15</f>
        <v>0</v>
      </c>
      <c r="CJ21" s="18">
        <f>แขวงฯ!CJ16+แขวงฯ!CJ17+แขวงฯ!CJ20+แขวงฯ!CJ23+แขวงฯ!CJ15</f>
        <v>0</v>
      </c>
      <c r="CK21" s="18">
        <f>แขวงฯ!CK16+แขวงฯ!CK17+แขวงฯ!CK20+แขวงฯ!CK23+แขวงฯ!CK15</f>
        <v>0</v>
      </c>
      <c r="CL21" s="18">
        <f>แขวงฯ!CL16+แขวงฯ!CL17+แขวงฯ!CL20+แขวงฯ!CL23+แขวงฯ!CL15</f>
        <v>0</v>
      </c>
      <c r="CM21" s="18">
        <f>แขวงฯ!CM16+แขวงฯ!CM17+แขวงฯ!CM20+แขวงฯ!CM23+แขวงฯ!CM15</f>
        <v>0</v>
      </c>
      <c r="CN21" s="18">
        <f>แขวงฯ!CN16+แขวงฯ!CN17+แขวงฯ!CN20+แขวงฯ!CN23+แขวงฯ!CN15</f>
        <v>0</v>
      </c>
      <c r="CO21" s="18">
        <f>แขวงฯ!CO16+แขวงฯ!CO17+แขวงฯ!CO20+แขวงฯ!CO23+แขวงฯ!CO15</f>
        <v>0</v>
      </c>
      <c r="CP21" s="18">
        <f>แขวงฯ!CP16+แขวงฯ!CP17+แขวงฯ!CP20+แขวงฯ!CP23+แขวงฯ!CP15</f>
        <v>0</v>
      </c>
      <c r="CQ21" s="18">
        <f>แขวงฯ!CQ16+แขวงฯ!CQ17+แขวงฯ!CQ20+แขวงฯ!CQ23+แขวงฯ!CQ15</f>
        <v>0</v>
      </c>
      <c r="CR21" s="18">
        <f>แขวงฯ!CR16+แขวงฯ!CR17+แขวงฯ!CR20+แขวงฯ!CR23+แขวงฯ!CR15</f>
        <v>0</v>
      </c>
      <c r="CS21" s="18">
        <f>แขวงฯ!CS16+แขวงฯ!CS17+แขวงฯ!CS20+แขวงฯ!CS23+แขวงฯ!CS15</f>
        <v>0</v>
      </c>
      <c r="CT21" s="18">
        <f>แขวงฯ!CT16+แขวงฯ!CT17+แขวงฯ!CT20+แขวงฯ!CT23+แขวงฯ!CT15</f>
        <v>0</v>
      </c>
      <c r="CU21" s="18">
        <f>แขวงฯ!CU16+แขวงฯ!CU17+แขวงฯ!CU20+แขวงฯ!CU23+แขวงฯ!CU15</f>
        <v>0</v>
      </c>
      <c r="CV21" s="18">
        <f>แขวงฯ!CV16+แขวงฯ!CV17+แขวงฯ!CV20+แขวงฯ!CV23+แขวงฯ!CV15</f>
        <v>0</v>
      </c>
      <c r="CW21" s="18">
        <f>แขวงฯ!CW16+แขวงฯ!CW17+แขวงฯ!CW20+แขวงฯ!CW23+แขวงฯ!CW15</f>
        <v>0</v>
      </c>
      <c r="CX21" s="18">
        <f>แขวงฯ!CX16+แขวงฯ!CX17+แขวงฯ!CX20+แขวงฯ!CX23+แขวงฯ!CX15</f>
        <v>2217.5</v>
      </c>
      <c r="CY21" s="18">
        <f>แขวงฯ!CY16+แขวงฯ!CY17+แขวงฯ!CY20+แขวงฯ!CY23+แขวงฯ!CY15</f>
        <v>3236.3960000000006</v>
      </c>
      <c r="CZ21" s="18">
        <f>แขวงฯ!CZ16+แขวงฯ!CZ17+แขวงฯ!CZ20+แขวงฯ!CZ23+แขวงฯ!CZ15</f>
        <v>0</v>
      </c>
      <c r="DA21" s="18">
        <f>แขวงฯ!DA16+แขวงฯ!DA17+แขวงฯ!DA20+แขวงฯ!DA23+แขวงฯ!DA15</f>
        <v>29.483999999999128</v>
      </c>
    </row>
    <row r="22" spans="2:105" x14ac:dyDescent="0.55000000000000004">
      <c r="B22" s="30" t="s">
        <v>266</v>
      </c>
      <c r="C22" s="31"/>
      <c r="D22" s="36">
        <f>แขวงฯ!D7+แขวงฯ!D8+แขวงฯ!D9+แขวงฯ!D11+แขวงฯ!D12+แขวงฯ!D13</f>
        <v>43.301000000000002</v>
      </c>
      <c r="E22" s="36">
        <f>แขวงฯ!E7+แขวงฯ!E8+แขวงฯ!E9+แขวงฯ!E11+แขวงฯ!E12+แขวงฯ!E13</f>
        <v>109.15100000000001</v>
      </c>
      <c r="F22" s="36">
        <f>แขวงฯ!F7+แขวงฯ!F8+แขวงฯ!F9+แขวงฯ!F11+แขวงฯ!F12+แขวงฯ!F13</f>
        <v>2322.9649999999983</v>
      </c>
      <c r="G22" s="36">
        <f>แขวงฯ!G7+แขวงฯ!G8+แขวงฯ!G9+แขวงฯ!G11+แขวงฯ!G12+แขวงฯ!G13</f>
        <v>3377.0719999999978</v>
      </c>
      <c r="H22" s="36">
        <f>แขวงฯ!H7+แขวงฯ!H8+แขวงฯ!H9+แขวงฯ!H11+แขวงฯ!H12+แขวงฯ!H13</f>
        <v>0</v>
      </c>
      <c r="I22" s="36">
        <f>แขวงฯ!I7+แขวงฯ!I8+แขวงฯ!I9+แขวงฯ!I11+แขวงฯ!I12+แขวงฯ!I13</f>
        <v>0</v>
      </c>
      <c r="J22" s="36">
        <f>แขวงฯ!J7+แขวงฯ!J8+แขวงฯ!J9+แขวงฯ!J11+แขวงฯ!J12+แขวงฯ!J13</f>
        <v>2366.2659999999983</v>
      </c>
      <c r="K22" s="36">
        <f>แขวงฯ!K7+แขวงฯ!K8+แขวงฯ!K9+แขวงฯ!K11+แขวงฯ!K12+แขวงฯ!K13</f>
        <v>3486.2229999999981</v>
      </c>
      <c r="L22" s="47">
        <f>แขวงฯ!L7+แขวงฯ!L8+แขวงฯ!L9+แขวงฯ!L11+แขวงฯ!L12+แขวงฯ!L13</f>
        <v>0</v>
      </c>
      <c r="M22" s="47">
        <f>แขวงฯ!M7+แขวงฯ!M8+แขวงฯ!M9+แขวงฯ!M11+แขวงฯ!M12+แขวงฯ!M13</f>
        <v>0</v>
      </c>
      <c r="N22" s="47">
        <f>แขวงฯ!N7+แขวงฯ!N8+แขวงฯ!N9+แขวงฯ!N11+แขวงฯ!N12+แขวงฯ!N13</f>
        <v>83.471999999999994</v>
      </c>
      <c r="O22" s="47">
        <f>แขวงฯ!O7+แขวงฯ!O8+แขวงฯ!O9+แขวงฯ!O11+แขวงฯ!O12+แขวงฯ!O13</f>
        <v>87.887</v>
      </c>
      <c r="P22" s="47">
        <f>แขวงฯ!P7+แขวงฯ!P8+แขวงฯ!P9+แขวงฯ!P11+แขวงฯ!P12+แขวงฯ!P13</f>
        <v>0</v>
      </c>
      <c r="Q22" s="47">
        <f>แขวงฯ!Q7+แขวงฯ!Q8+แขวงฯ!Q9+แขวงฯ!Q11+แขวงฯ!Q12+แขวงฯ!Q13</f>
        <v>0</v>
      </c>
      <c r="R22" s="47">
        <f>แขวงฯ!R7+แขวงฯ!R8+แขวงฯ!R9+แขวงฯ!R11+แขวงฯ!R12+แขวงฯ!R13</f>
        <v>83.471999999999994</v>
      </c>
      <c r="S22" s="47">
        <f>แขวงฯ!S7+แขวงฯ!S8+แขวงฯ!S9+แขวงฯ!S11+แขวงฯ!S12+แขวงฯ!S13</f>
        <v>87.887</v>
      </c>
      <c r="T22" s="56">
        <f>แขวงฯ!T7+แขวงฯ!T8+แขวงฯ!T9+แขวงฯ!T11+แขวงฯ!T12+แขวงฯ!T13</f>
        <v>0</v>
      </c>
      <c r="U22" s="56">
        <f>แขวงฯ!U7+แขวงฯ!U8+แขวงฯ!U9+แขวงฯ!U11+แขวงฯ!U12+แขวงฯ!U13</f>
        <v>0</v>
      </c>
      <c r="V22" s="56">
        <f>แขวงฯ!V7+แขวงฯ!V8+แขวงฯ!V9+แขวงฯ!V11+แขวงฯ!V12+แขวงฯ!V13</f>
        <v>0</v>
      </c>
      <c r="W22" s="56">
        <f>แขวงฯ!W7+แขวงฯ!W8+แขวงฯ!W9+แขวงฯ!W11+แขวงฯ!W12+แขวงฯ!W13</f>
        <v>0</v>
      </c>
      <c r="X22" s="56">
        <f>แขวงฯ!X7+แขวงฯ!X8+แขวงฯ!X9+แขวงฯ!X11+แขวงฯ!X12+แขวงฯ!X13</f>
        <v>0</v>
      </c>
      <c r="Y22" s="56">
        <f>แขวงฯ!Y7+แขวงฯ!Y8+แขวงฯ!Y9+แขวงฯ!Y11+แขวงฯ!Y12+แขวงฯ!Y13</f>
        <v>0</v>
      </c>
      <c r="Z22" s="56">
        <f>แขวงฯ!Z7+แขวงฯ!Z8+แขวงฯ!Z9+แขวงฯ!Z11+แขวงฯ!Z12+แขวงฯ!Z13</f>
        <v>0</v>
      </c>
      <c r="AA22" s="56">
        <f>แขวงฯ!AA7+แขวงฯ!AA8+แขวงฯ!AA9+แขวงฯ!AA11+แขวงฯ!AA12+แขวงฯ!AA13</f>
        <v>0</v>
      </c>
      <c r="AB22" s="65">
        <f>แขวงฯ!AB7+แขวงฯ!AB8+แขวงฯ!AB9+แขวงฯ!AB11+แขวงฯ!AB12+แขวงฯ!AB13</f>
        <v>43.301000000000002</v>
      </c>
      <c r="AC22" s="65">
        <f>แขวงฯ!AC7+แขวงฯ!AC8+แขวงฯ!AC9+แขวงฯ!AC11+แขวงฯ!AC12+แขวงฯ!AC13</f>
        <v>109.15100000000001</v>
      </c>
      <c r="AD22" s="65">
        <f>แขวงฯ!AD7+แขวงฯ!AD8+แขวงฯ!AD9+แขวงฯ!AD11+แขวงฯ!AD12+แขวงฯ!AD13</f>
        <v>2406.4369999999985</v>
      </c>
      <c r="AE22" s="65">
        <f>แขวงฯ!AE7+แขวงฯ!AE8+แขวงฯ!AE9+แขวงฯ!AE11+แขวงฯ!AE12+แขวงฯ!AE13</f>
        <v>3464.9589999999985</v>
      </c>
      <c r="AF22" s="65">
        <f>แขวงฯ!AF7+แขวงฯ!AF8+แขวงฯ!AF9+แขวงฯ!AF11+แขวงฯ!AF12+แขวงฯ!AF13</f>
        <v>0</v>
      </c>
      <c r="AG22" s="65">
        <f>แขวงฯ!AG7+แขวงฯ!AG8+แขวงฯ!AG9+แขวงฯ!AG11+แขวงฯ!AG12+แขวงฯ!AG13</f>
        <v>0</v>
      </c>
      <c r="AH22" s="65">
        <f>แขวงฯ!AH7+แขวงฯ!AH8+แขวงฯ!AH9+แขวงฯ!AH11+แขวงฯ!AH12+แขวงฯ!AH13</f>
        <v>2449.737999999998</v>
      </c>
      <c r="AI22" s="65">
        <f>แขวงฯ!AI7+แขวงฯ!AI8+แขวงฯ!AI9+แขวงฯ!AI11+แขวงฯ!AI12+แขวงฯ!AI13</f>
        <v>3574.1099999999979</v>
      </c>
    </row>
    <row r="23" spans="2:105" s="26" customFormat="1" x14ac:dyDescent="0.55000000000000004">
      <c r="B23" s="24" t="s">
        <v>235</v>
      </c>
      <c r="C23" s="33"/>
      <c r="D23" s="37">
        <f>SUM(D5:D22)</f>
        <v>2670.652</v>
      </c>
      <c r="E23" s="37">
        <f t="shared" ref="E23:BP23" si="0">SUM(E5:E22)</f>
        <v>7520.6699999999992</v>
      </c>
      <c r="F23" s="37">
        <f t="shared" si="0"/>
        <v>47136.267999999996</v>
      </c>
      <c r="G23" s="37">
        <f t="shared" si="0"/>
        <v>67156.745500000005</v>
      </c>
      <c r="H23" s="37">
        <f t="shared" si="0"/>
        <v>53.814999999999991</v>
      </c>
      <c r="I23" s="37">
        <f t="shared" si="0"/>
        <v>53.814999999999991</v>
      </c>
      <c r="J23" s="37">
        <f t="shared" si="0"/>
        <v>49860.735000000001</v>
      </c>
      <c r="K23" s="37">
        <f t="shared" si="0"/>
        <v>74731.230499999991</v>
      </c>
      <c r="L23" s="48">
        <f t="shared" si="0"/>
        <v>152.38500000000002</v>
      </c>
      <c r="M23" s="48">
        <f t="shared" si="0"/>
        <v>372.351</v>
      </c>
      <c r="N23" s="48">
        <f t="shared" si="0"/>
        <v>1982.7349999999999</v>
      </c>
      <c r="O23" s="48">
        <f t="shared" si="0"/>
        <v>2580.4070000000002</v>
      </c>
      <c r="P23" s="48">
        <f t="shared" si="0"/>
        <v>0</v>
      </c>
      <c r="Q23" s="48">
        <f t="shared" si="0"/>
        <v>0</v>
      </c>
      <c r="R23" s="48">
        <f t="shared" si="0"/>
        <v>2135.1200000000003</v>
      </c>
      <c r="S23" s="48">
        <f t="shared" si="0"/>
        <v>2952.7580000000003</v>
      </c>
      <c r="T23" s="57">
        <f t="shared" si="0"/>
        <v>0</v>
      </c>
      <c r="U23" s="57">
        <f t="shared" si="0"/>
        <v>0</v>
      </c>
      <c r="V23" s="57">
        <f t="shared" si="0"/>
        <v>0</v>
      </c>
      <c r="W23" s="57">
        <f t="shared" si="0"/>
        <v>0</v>
      </c>
      <c r="X23" s="57">
        <f t="shared" si="0"/>
        <v>0</v>
      </c>
      <c r="Y23" s="57">
        <f t="shared" si="0"/>
        <v>0</v>
      </c>
      <c r="Z23" s="57">
        <f t="shared" si="0"/>
        <v>0</v>
      </c>
      <c r="AA23" s="57">
        <f t="shared" si="0"/>
        <v>0</v>
      </c>
      <c r="AB23" s="66">
        <f t="shared" si="0"/>
        <v>2823.0369999999998</v>
      </c>
      <c r="AC23" s="66">
        <f t="shared" si="0"/>
        <v>7893.0209999999997</v>
      </c>
      <c r="AD23" s="66">
        <f t="shared" si="0"/>
        <v>49119.002999999997</v>
      </c>
      <c r="AE23" s="66">
        <f t="shared" si="0"/>
        <v>69737.152499999997</v>
      </c>
      <c r="AF23" s="66">
        <f t="shared" si="0"/>
        <v>53.814999999999991</v>
      </c>
      <c r="AG23" s="66">
        <f t="shared" si="0"/>
        <v>53.814999999999991</v>
      </c>
      <c r="AH23" s="66">
        <f t="shared" si="0"/>
        <v>51995.854999999996</v>
      </c>
      <c r="AI23" s="67">
        <f t="shared" si="0"/>
        <v>77683.988500000007</v>
      </c>
      <c r="AJ23" s="26">
        <f t="shared" si="0"/>
        <v>614.56299999999999</v>
      </c>
      <c r="AK23" s="26">
        <f t="shared" si="0"/>
        <v>29.381</v>
      </c>
      <c r="AL23" s="26">
        <f t="shared" si="0"/>
        <v>0</v>
      </c>
      <c r="AM23" s="26">
        <f t="shared" si="0"/>
        <v>1772.5219999999997</v>
      </c>
      <c r="AN23" s="26">
        <f t="shared" si="0"/>
        <v>60.397999999999996</v>
      </c>
      <c r="AO23" s="26">
        <f t="shared" si="0"/>
        <v>0</v>
      </c>
      <c r="AP23" s="26">
        <f t="shared" si="0"/>
        <v>0</v>
      </c>
      <c r="AQ23" s="26">
        <f t="shared" si="0"/>
        <v>0</v>
      </c>
      <c r="AR23" s="26">
        <f t="shared" si="0"/>
        <v>0</v>
      </c>
      <c r="AS23" s="26">
        <f t="shared" si="0"/>
        <v>0</v>
      </c>
      <c r="AT23" s="26">
        <f t="shared" si="0"/>
        <v>0</v>
      </c>
      <c r="AU23" s="26">
        <f t="shared" si="0"/>
        <v>0</v>
      </c>
      <c r="AV23" s="26">
        <f t="shared" si="0"/>
        <v>247.71699999999998</v>
      </c>
      <c r="AW23" s="26">
        <f t="shared" si="0"/>
        <v>13.084999999999999</v>
      </c>
      <c r="AX23" s="26">
        <f t="shared" si="0"/>
        <v>0</v>
      </c>
      <c r="AY23" s="26">
        <f t="shared" si="0"/>
        <v>247.71699999999998</v>
      </c>
      <c r="AZ23" s="26">
        <f t="shared" si="0"/>
        <v>13.084999999999999</v>
      </c>
      <c r="BA23" s="26">
        <f t="shared" si="0"/>
        <v>0</v>
      </c>
      <c r="BB23" s="26">
        <f t="shared" si="0"/>
        <v>547.19900000000007</v>
      </c>
      <c r="BC23" s="26">
        <f t="shared" si="0"/>
        <v>76.415000000000006</v>
      </c>
      <c r="BD23" s="26">
        <f t="shared" si="0"/>
        <v>0</v>
      </c>
      <c r="BE23" s="26">
        <f t="shared" si="0"/>
        <v>549.19900000000007</v>
      </c>
      <c r="BF23" s="26">
        <f t="shared" si="0"/>
        <v>76.415000000000006</v>
      </c>
      <c r="BG23" s="26">
        <f t="shared" si="0"/>
        <v>0</v>
      </c>
      <c r="BH23" s="26">
        <f t="shared" si="0"/>
        <v>201.72400000000002</v>
      </c>
      <c r="BI23" s="26">
        <f t="shared" si="0"/>
        <v>9.1739999999999995</v>
      </c>
      <c r="BJ23" s="26">
        <f t="shared" si="0"/>
        <v>0</v>
      </c>
      <c r="BK23" s="26">
        <f t="shared" si="0"/>
        <v>201.72400000000002</v>
      </c>
      <c r="BL23" s="26">
        <f t="shared" si="0"/>
        <v>9.1739999999999995</v>
      </c>
      <c r="BM23" s="26">
        <f t="shared" si="0"/>
        <v>0</v>
      </c>
      <c r="BN23" s="26">
        <f t="shared" si="0"/>
        <v>3.4499999999999997</v>
      </c>
      <c r="BO23" s="26">
        <f t="shared" si="0"/>
        <v>2</v>
      </c>
      <c r="BP23" s="26">
        <f t="shared" si="0"/>
        <v>0</v>
      </c>
      <c r="BQ23" s="26">
        <f t="shared" ref="BQ23:DA23" si="1">SUM(BQ5:BQ22)</f>
        <v>3.4499999999999997</v>
      </c>
      <c r="BR23" s="26">
        <f t="shared" si="1"/>
        <v>2</v>
      </c>
      <c r="BS23" s="26">
        <f t="shared" si="1"/>
        <v>0</v>
      </c>
      <c r="BT23" s="26">
        <f t="shared" si="1"/>
        <v>17.141999999999999</v>
      </c>
      <c r="BU23" s="26">
        <f t="shared" si="1"/>
        <v>0</v>
      </c>
      <c r="BV23" s="26">
        <f t="shared" si="1"/>
        <v>0</v>
      </c>
      <c r="BW23" s="26">
        <f t="shared" si="1"/>
        <v>21.881999999999998</v>
      </c>
      <c r="BX23" s="26">
        <f t="shared" si="1"/>
        <v>0</v>
      </c>
      <c r="BY23" s="26">
        <f t="shared" si="1"/>
        <v>0</v>
      </c>
      <c r="BZ23" s="26">
        <f t="shared" si="1"/>
        <v>10148.178000000002</v>
      </c>
      <c r="CA23" s="26">
        <f t="shared" si="1"/>
        <v>315.53300000000002</v>
      </c>
      <c r="CB23" s="26">
        <f t="shared" si="1"/>
        <v>0</v>
      </c>
      <c r="CC23" s="26">
        <f t="shared" si="1"/>
        <v>15121.34</v>
      </c>
      <c r="CD23" s="26">
        <f t="shared" si="1"/>
        <v>423.53800000000001</v>
      </c>
      <c r="CE23" s="26">
        <f t="shared" si="1"/>
        <v>0</v>
      </c>
      <c r="CF23" s="26">
        <f t="shared" si="1"/>
        <v>57.300999999999995</v>
      </c>
      <c r="CG23" s="26">
        <f t="shared" si="1"/>
        <v>0</v>
      </c>
      <c r="CH23" s="26">
        <f t="shared" si="1"/>
        <v>0</v>
      </c>
      <c r="CI23" s="26">
        <f t="shared" si="1"/>
        <v>122.38100000000001</v>
      </c>
      <c r="CJ23" s="26">
        <f t="shared" si="1"/>
        <v>0</v>
      </c>
      <c r="CK23" s="26">
        <f t="shared" si="1"/>
        <v>0</v>
      </c>
      <c r="CL23" s="26">
        <f t="shared" si="1"/>
        <v>8.8130000000000006</v>
      </c>
      <c r="CM23" s="26">
        <f t="shared" si="1"/>
        <v>0</v>
      </c>
      <c r="CN23" s="26">
        <f t="shared" si="1"/>
        <v>0</v>
      </c>
      <c r="CO23" s="26">
        <f t="shared" si="1"/>
        <v>8.8130000000000006</v>
      </c>
      <c r="CP23" s="26">
        <f t="shared" si="1"/>
        <v>0</v>
      </c>
      <c r="CQ23" s="26">
        <f t="shared" si="1"/>
        <v>0</v>
      </c>
      <c r="CR23" s="26">
        <f t="shared" si="1"/>
        <v>0</v>
      </c>
      <c r="CS23" s="26">
        <f t="shared" si="1"/>
        <v>0</v>
      </c>
      <c r="CT23" s="26">
        <f t="shared" si="1"/>
        <v>0</v>
      </c>
      <c r="CU23" s="26">
        <f t="shared" si="1"/>
        <v>0</v>
      </c>
      <c r="CV23" s="26">
        <f t="shared" si="1"/>
        <v>0</v>
      </c>
      <c r="CW23" s="26">
        <f t="shared" si="1"/>
        <v>0</v>
      </c>
      <c r="CX23" s="26">
        <f t="shared" si="1"/>
        <v>12331.781999999999</v>
      </c>
      <c r="CY23" s="26">
        <f t="shared" si="1"/>
        <v>18424.617000000006</v>
      </c>
      <c r="CZ23" s="26">
        <f t="shared" si="1"/>
        <v>-40.107000000000369</v>
      </c>
      <c r="DA23" s="26">
        <f t="shared" si="1"/>
        <v>209.02099999999598</v>
      </c>
    </row>
    <row r="24" spans="2:105" x14ac:dyDescent="0.55000000000000004">
      <c r="B24" s="32" t="s">
        <v>267</v>
      </c>
      <c r="C24" s="31"/>
      <c r="D24" s="38">
        <f>แขวงฯ!D6</f>
        <v>66.171000000000006</v>
      </c>
      <c r="E24" s="39">
        <f>แขวงฯ!E6</f>
        <v>200.86900000000003</v>
      </c>
      <c r="F24" s="39">
        <f>แขวงฯ!F6</f>
        <v>218.48100000000002</v>
      </c>
      <c r="G24" s="39">
        <f>แขวงฯ!G6</f>
        <v>786.13700000000006</v>
      </c>
      <c r="H24" s="39">
        <f>แขวงฯ!H6</f>
        <v>0</v>
      </c>
      <c r="I24" s="39">
        <f>แขวงฯ!I6</f>
        <v>0</v>
      </c>
      <c r="J24" s="39">
        <f>แขวงฯ!J6</f>
        <v>284.65200000000004</v>
      </c>
      <c r="K24" s="39">
        <f>แขวงฯ!K6</f>
        <v>987.00600000000009</v>
      </c>
      <c r="L24" s="49">
        <f>แขวงฯ!L6</f>
        <v>8.0909999999999993</v>
      </c>
      <c r="M24" s="49">
        <f>แขวงฯ!M6</f>
        <v>33.823999999999991</v>
      </c>
      <c r="N24" s="49">
        <f>แขวงฯ!N6</f>
        <v>0</v>
      </c>
      <c r="O24" s="49">
        <f>แขวงฯ!O6</f>
        <v>0</v>
      </c>
      <c r="P24" s="49">
        <f>แขวงฯ!P6</f>
        <v>0</v>
      </c>
      <c r="Q24" s="49">
        <f>แขวงฯ!Q6</f>
        <v>0</v>
      </c>
      <c r="R24" s="49">
        <f>แขวงฯ!R6</f>
        <v>8.0909999999999993</v>
      </c>
      <c r="S24" s="49">
        <f>แขวงฯ!S6</f>
        <v>33.823999999999991</v>
      </c>
      <c r="T24" s="58">
        <f>แขวงฯ!T6</f>
        <v>0</v>
      </c>
      <c r="U24" s="58">
        <f>แขวงฯ!U6</f>
        <v>0</v>
      </c>
      <c r="V24" s="58">
        <f>แขวงฯ!V6</f>
        <v>0</v>
      </c>
      <c r="W24" s="58">
        <f>แขวงฯ!W6</f>
        <v>0</v>
      </c>
      <c r="X24" s="58">
        <f>แขวงฯ!X6</f>
        <v>0</v>
      </c>
      <c r="Y24" s="58">
        <f>แขวงฯ!Y6</f>
        <v>0</v>
      </c>
      <c r="Z24" s="58">
        <f>แขวงฯ!Z6</f>
        <v>0</v>
      </c>
      <c r="AA24" s="58">
        <f>แขวงฯ!AA6</f>
        <v>0</v>
      </c>
      <c r="AB24" s="68">
        <f>แขวงฯ!AB6</f>
        <v>74.262</v>
      </c>
      <c r="AC24" s="68">
        <f>แขวงฯ!AC6</f>
        <v>234.69300000000001</v>
      </c>
      <c r="AD24" s="68">
        <f>แขวงฯ!AD6</f>
        <v>218.48100000000002</v>
      </c>
      <c r="AE24" s="68">
        <f>แขวงฯ!AE6</f>
        <v>786.13700000000006</v>
      </c>
      <c r="AF24" s="68">
        <f>แขวงฯ!AF6</f>
        <v>0</v>
      </c>
      <c r="AG24" s="68">
        <f>แขวงฯ!AG6</f>
        <v>0</v>
      </c>
      <c r="AH24" s="68">
        <f>แขวงฯ!AH6</f>
        <v>292.74300000000005</v>
      </c>
      <c r="AI24" s="69">
        <f>แขวงฯ!AI6</f>
        <v>1020.83</v>
      </c>
      <c r="AJ24" s="18">
        <f>แขวงฯ!AJ6</f>
        <v>66.171000000000006</v>
      </c>
      <c r="AK24" s="18">
        <f>แขวงฯ!AK6</f>
        <v>8.0909999999999993</v>
      </c>
      <c r="AL24" s="18">
        <f>แขวงฯ!AL6</f>
        <v>0</v>
      </c>
      <c r="AM24" s="18">
        <f>แขวงฯ!AM6</f>
        <v>200.86900000000003</v>
      </c>
      <c r="AN24" s="18">
        <f>แขวงฯ!AN6</f>
        <v>33.823999999999991</v>
      </c>
      <c r="AO24" s="18">
        <f>แขวงฯ!AO6</f>
        <v>0</v>
      </c>
      <c r="AP24" s="18">
        <f>แขวงฯ!AP6</f>
        <v>0</v>
      </c>
      <c r="AQ24" s="18">
        <f>แขวงฯ!AQ6</f>
        <v>0</v>
      </c>
      <c r="AR24" s="18">
        <f>แขวงฯ!AR6</f>
        <v>0</v>
      </c>
      <c r="AS24" s="18">
        <f>แขวงฯ!AS6</f>
        <v>0</v>
      </c>
      <c r="AT24" s="18">
        <f>แขวงฯ!AT6</f>
        <v>0</v>
      </c>
      <c r="AU24" s="18">
        <f>แขวงฯ!AU6</f>
        <v>0</v>
      </c>
      <c r="AV24" s="18">
        <f>แขวงฯ!AV6</f>
        <v>0</v>
      </c>
      <c r="AW24" s="18">
        <f>แขวงฯ!AW6</f>
        <v>0</v>
      </c>
      <c r="AX24" s="18">
        <f>แขวงฯ!AX6</f>
        <v>0</v>
      </c>
      <c r="AY24" s="18">
        <f>แขวงฯ!AY6</f>
        <v>0</v>
      </c>
      <c r="AZ24" s="18">
        <f>แขวงฯ!AZ6</f>
        <v>0</v>
      </c>
      <c r="BA24" s="18">
        <f>แขวงฯ!BA6</f>
        <v>0</v>
      </c>
      <c r="BB24" s="18">
        <f>แขวงฯ!BB6</f>
        <v>0</v>
      </c>
      <c r="BC24" s="18">
        <f>แขวงฯ!BC6</f>
        <v>0</v>
      </c>
      <c r="BD24" s="18">
        <f>แขวงฯ!BD6</f>
        <v>0</v>
      </c>
      <c r="BE24" s="18">
        <f>แขวงฯ!BE6</f>
        <v>0</v>
      </c>
      <c r="BF24" s="18">
        <f>แขวงฯ!BF6</f>
        <v>0</v>
      </c>
      <c r="BG24" s="18">
        <f>แขวงฯ!BG6</f>
        <v>0</v>
      </c>
      <c r="BH24" s="18">
        <f>แขวงฯ!BH6</f>
        <v>0</v>
      </c>
      <c r="BI24" s="18">
        <f>แขวงฯ!BI6</f>
        <v>0</v>
      </c>
      <c r="BJ24" s="18">
        <f>แขวงฯ!BJ6</f>
        <v>0</v>
      </c>
      <c r="BK24" s="18">
        <f>แขวงฯ!BK6</f>
        <v>0</v>
      </c>
      <c r="BL24" s="18">
        <f>แขวงฯ!BL6</f>
        <v>0</v>
      </c>
      <c r="BM24" s="18">
        <f>แขวงฯ!BM6</f>
        <v>0</v>
      </c>
      <c r="BN24" s="18">
        <f>แขวงฯ!BN6</f>
        <v>0</v>
      </c>
      <c r="BO24" s="18">
        <f>แขวงฯ!BO6</f>
        <v>0</v>
      </c>
      <c r="BP24" s="18">
        <f>แขวงฯ!BP6</f>
        <v>0</v>
      </c>
      <c r="BQ24" s="18">
        <f>แขวงฯ!BQ6</f>
        <v>0</v>
      </c>
      <c r="BR24" s="18">
        <f>แขวงฯ!BR6</f>
        <v>0</v>
      </c>
      <c r="BS24" s="18">
        <f>แขวงฯ!BS6</f>
        <v>0</v>
      </c>
      <c r="BT24" s="18">
        <f>แขวงฯ!BT6</f>
        <v>0</v>
      </c>
      <c r="BU24" s="18">
        <f>แขวงฯ!BU6</f>
        <v>0</v>
      </c>
      <c r="BV24" s="18">
        <f>แขวงฯ!BV6</f>
        <v>0</v>
      </c>
      <c r="BW24" s="18">
        <f>แขวงฯ!BW6</f>
        <v>0</v>
      </c>
      <c r="BX24" s="18">
        <f>แขวงฯ!BX6</f>
        <v>0</v>
      </c>
      <c r="BY24" s="18">
        <f>แขวงฯ!BY6</f>
        <v>0</v>
      </c>
      <c r="BZ24" s="18">
        <f>แขวงฯ!BZ6</f>
        <v>218.48100000000002</v>
      </c>
      <c r="CA24" s="18">
        <f>แขวงฯ!CA6</f>
        <v>0</v>
      </c>
      <c r="CB24" s="18">
        <f>แขวงฯ!CB6</f>
        <v>0</v>
      </c>
      <c r="CC24" s="18">
        <f>แขวงฯ!CC6</f>
        <v>786.13700000000006</v>
      </c>
      <c r="CD24" s="18">
        <f>แขวงฯ!CD6</f>
        <v>0</v>
      </c>
      <c r="CE24" s="18">
        <f>แขวงฯ!CE6</f>
        <v>0</v>
      </c>
      <c r="CF24" s="18">
        <f>แขวงฯ!CF6</f>
        <v>0</v>
      </c>
      <c r="CG24" s="18">
        <f>แขวงฯ!CG6</f>
        <v>0</v>
      </c>
      <c r="CH24" s="18">
        <f>แขวงฯ!CH6</f>
        <v>0</v>
      </c>
      <c r="CI24" s="18">
        <f>แขวงฯ!CI6</f>
        <v>0</v>
      </c>
      <c r="CJ24" s="18">
        <f>แขวงฯ!CJ6</f>
        <v>0</v>
      </c>
      <c r="CK24" s="18">
        <f>แขวงฯ!CK6</f>
        <v>0</v>
      </c>
      <c r="CL24" s="18">
        <f>แขวงฯ!CL6</f>
        <v>0</v>
      </c>
      <c r="CM24" s="18">
        <f>แขวงฯ!CM6</f>
        <v>0</v>
      </c>
      <c r="CN24" s="18">
        <f>แขวงฯ!CN6</f>
        <v>0</v>
      </c>
      <c r="CO24" s="18">
        <f>แขวงฯ!CO6</f>
        <v>0</v>
      </c>
      <c r="CP24" s="18">
        <f>แขวงฯ!CP6</f>
        <v>0</v>
      </c>
      <c r="CQ24" s="18">
        <f>แขวงฯ!CQ6</f>
        <v>0</v>
      </c>
      <c r="CR24" s="18">
        <f>แขวงฯ!CR6</f>
        <v>0</v>
      </c>
      <c r="CS24" s="18">
        <f>แขวงฯ!CS6</f>
        <v>0</v>
      </c>
      <c r="CT24" s="18">
        <f>แขวงฯ!CT6</f>
        <v>0</v>
      </c>
      <c r="CU24" s="18">
        <f>แขวงฯ!CU6</f>
        <v>0</v>
      </c>
      <c r="CV24" s="18">
        <f>แขวงฯ!CV6</f>
        <v>0</v>
      </c>
      <c r="CW24" s="18">
        <f>แขวงฯ!CW6</f>
        <v>0</v>
      </c>
      <c r="CX24" s="18">
        <f>แขวงฯ!CX6</f>
        <v>245.202</v>
      </c>
      <c r="CY24" s="18">
        <f>แขวงฯ!CY6</f>
        <v>953.87900000000002</v>
      </c>
      <c r="CZ24" s="18">
        <f>แขวงฯ!CZ6</f>
        <v>47.541000000000054</v>
      </c>
      <c r="DA24" s="18">
        <f>แขวงฯ!DA6</f>
        <v>66.951000000000022</v>
      </c>
    </row>
    <row r="25" spans="2:105" s="26" customFormat="1" x14ac:dyDescent="0.55000000000000004">
      <c r="B25" s="24" t="s">
        <v>268</v>
      </c>
      <c r="D25" s="40">
        <f>D23+D24</f>
        <v>2736.8229999999999</v>
      </c>
      <c r="E25" s="40">
        <f t="shared" ref="E25:AI25" si="2">E23+E24</f>
        <v>7721.5389999999989</v>
      </c>
      <c r="F25" s="40">
        <f t="shared" si="2"/>
        <v>47354.748999999996</v>
      </c>
      <c r="G25" s="40">
        <f t="shared" si="2"/>
        <v>67942.882500000007</v>
      </c>
      <c r="H25" s="40">
        <f t="shared" si="2"/>
        <v>53.814999999999991</v>
      </c>
      <c r="I25" s="40">
        <f t="shared" si="2"/>
        <v>53.814999999999991</v>
      </c>
      <c r="J25" s="40">
        <f t="shared" si="2"/>
        <v>50145.387000000002</v>
      </c>
      <c r="K25" s="40">
        <f t="shared" si="2"/>
        <v>75718.236499999985</v>
      </c>
      <c r="L25" s="50">
        <f t="shared" si="2"/>
        <v>160.47600000000003</v>
      </c>
      <c r="M25" s="50">
        <f t="shared" si="2"/>
        <v>406.17500000000001</v>
      </c>
      <c r="N25" s="50">
        <f t="shared" si="2"/>
        <v>1982.7349999999999</v>
      </c>
      <c r="O25" s="50">
        <f t="shared" si="2"/>
        <v>2580.4070000000002</v>
      </c>
      <c r="P25" s="50">
        <f t="shared" si="2"/>
        <v>0</v>
      </c>
      <c r="Q25" s="50">
        <f t="shared" si="2"/>
        <v>0</v>
      </c>
      <c r="R25" s="50">
        <f t="shared" si="2"/>
        <v>2143.2110000000002</v>
      </c>
      <c r="S25" s="50">
        <f t="shared" si="2"/>
        <v>2986.5820000000003</v>
      </c>
      <c r="T25" s="59">
        <f t="shared" si="2"/>
        <v>0</v>
      </c>
      <c r="U25" s="59">
        <f t="shared" si="2"/>
        <v>0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70">
        <f t="shared" si="2"/>
        <v>2897.299</v>
      </c>
      <c r="AC25" s="70">
        <f t="shared" si="2"/>
        <v>8127.7139999999999</v>
      </c>
      <c r="AD25" s="70">
        <f t="shared" si="2"/>
        <v>49337.483999999997</v>
      </c>
      <c r="AE25" s="70">
        <f t="shared" si="2"/>
        <v>70523.289499999999</v>
      </c>
      <c r="AF25" s="70">
        <f t="shared" si="2"/>
        <v>53.814999999999991</v>
      </c>
      <c r="AG25" s="70">
        <f t="shared" si="2"/>
        <v>53.814999999999991</v>
      </c>
      <c r="AH25" s="70">
        <f t="shared" si="2"/>
        <v>52288.597999999998</v>
      </c>
      <c r="AI25" s="70">
        <f t="shared" si="2"/>
        <v>78704.818500000008</v>
      </c>
      <c r="AJ25" s="27"/>
    </row>
    <row r="26" spans="2:105" x14ac:dyDescent="0.55000000000000004">
      <c r="B26" s="24" t="s">
        <v>269</v>
      </c>
      <c r="D26" s="41">
        <f>แขวงฯ!D5</f>
        <v>0</v>
      </c>
      <c r="E26" s="42">
        <f>แขวงฯ!E5</f>
        <v>0</v>
      </c>
      <c r="F26" s="42">
        <f>แขวงฯ!F5</f>
        <v>20.896999999999998</v>
      </c>
      <c r="G26" s="42">
        <f>แขวงฯ!G5</f>
        <v>62.691000000000003</v>
      </c>
      <c r="H26" s="42">
        <f>แขวงฯ!H5</f>
        <v>0</v>
      </c>
      <c r="I26" s="42">
        <f>แขวงฯ!I5</f>
        <v>0</v>
      </c>
      <c r="J26" s="42">
        <f>แขวงฯ!J5</f>
        <v>20.896999999999998</v>
      </c>
      <c r="K26" s="42">
        <f>แขวงฯ!K5</f>
        <v>62.691000000000003</v>
      </c>
      <c r="L26" s="51">
        <f>แขวงฯ!L5</f>
        <v>0</v>
      </c>
      <c r="M26" s="51">
        <f>แขวงฯ!M5</f>
        <v>0</v>
      </c>
      <c r="N26" s="51">
        <f>แขวงฯ!N5</f>
        <v>0</v>
      </c>
      <c r="O26" s="51">
        <f>แขวงฯ!O5</f>
        <v>0</v>
      </c>
      <c r="P26" s="51">
        <f>แขวงฯ!P5</f>
        <v>0</v>
      </c>
      <c r="Q26" s="51">
        <f>แขวงฯ!Q5</f>
        <v>0</v>
      </c>
      <c r="R26" s="51">
        <f>แขวงฯ!R5</f>
        <v>0</v>
      </c>
      <c r="S26" s="51">
        <f>แขวงฯ!S5</f>
        <v>0</v>
      </c>
      <c r="T26" s="60">
        <f>แขวงฯ!T5</f>
        <v>0</v>
      </c>
      <c r="U26" s="60">
        <f>แขวงฯ!U5</f>
        <v>0</v>
      </c>
      <c r="V26" s="60">
        <f>แขวงฯ!V5</f>
        <v>0</v>
      </c>
      <c r="W26" s="60">
        <f>แขวงฯ!W5</f>
        <v>0</v>
      </c>
      <c r="X26" s="60">
        <f>แขวงฯ!X5</f>
        <v>0</v>
      </c>
      <c r="Y26" s="60">
        <f>แขวงฯ!Y5</f>
        <v>0</v>
      </c>
      <c r="Z26" s="60">
        <f>แขวงฯ!Z5</f>
        <v>0</v>
      </c>
      <c r="AA26" s="60">
        <f>แขวงฯ!AA5</f>
        <v>0</v>
      </c>
      <c r="AB26" s="71">
        <f>แขวงฯ!AB5</f>
        <v>0</v>
      </c>
      <c r="AC26" s="71">
        <f>แขวงฯ!AC5</f>
        <v>0</v>
      </c>
      <c r="AD26" s="71">
        <f>แขวงฯ!AD5</f>
        <v>20.896999999999998</v>
      </c>
      <c r="AE26" s="71">
        <f>แขวงฯ!AE5</f>
        <v>62.691000000000003</v>
      </c>
      <c r="AF26" s="71">
        <f>แขวงฯ!AF5</f>
        <v>0</v>
      </c>
      <c r="AG26" s="71">
        <f>แขวงฯ!AG5</f>
        <v>0</v>
      </c>
      <c r="AH26" s="71">
        <f>แขวงฯ!AH5</f>
        <v>20.896999999999998</v>
      </c>
      <c r="AI26" s="72">
        <f>แขวงฯ!AI5</f>
        <v>62.691000000000003</v>
      </c>
      <c r="AJ26" s="18">
        <f>แขวงฯ!AJ5</f>
        <v>0</v>
      </c>
      <c r="AK26" s="18">
        <f>แขวงฯ!AK5</f>
        <v>0</v>
      </c>
      <c r="AL26" s="18">
        <f>แขวงฯ!AL5</f>
        <v>0</v>
      </c>
      <c r="AM26" s="18">
        <f>แขวงฯ!AM5</f>
        <v>0</v>
      </c>
      <c r="AN26" s="18">
        <f>แขวงฯ!AN5</f>
        <v>0</v>
      </c>
      <c r="AO26" s="18">
        <f>แขวงฯ!AO5</f>
        <v>0</v>
      </c>
      <c r="AP26" s="18">
        <f>แขวงฯ!AP5</f>
        <v>0</v>
      </c>
      <c r="AQ26" s="18">
        <f>แขวงฯ!AQ5</f>
        <v>0</v>
      </c>
      <c r="AR26" s="18">
        <f>แขวงฯ!AR5</f>
        <v>0</v>
      </c>
      <c r="AS26" s="18">
        <f>แขวงฯ!AS5</f>
        <v>0</v>
      </c>
      <c r="AT26" s="18">
        <f>แขวงฯ!AT5</f>
        <v>0</v>
      </c>
      <c r="AU26" s="18">
        <f>แขวงฯ!AU5</f>
        <v>0</v>
      </c>
      <c r="AV26" s="18">
        <f>แขวงฯ!AV5</f>
        <v>0</v>
      </c>
      <c r="AW26" s="18">
        <f>แขวงฯ!AW5</f>
        <v>0</v>
      </c>
      <c r="AX26" s="18">
        <f>แขวงฯ!AX5</f>
        <v>0</v>
      </c>
      <c r="AY26" s="18">
        <f>แขวงฯ!AY5</f>
        <v>0</v>
      </c>
      <c r="AZ26" s="18">
        <f>แขวงฯ!AZ5</f>
        <v>0</v>
      </c>
      <c r="BA26" s="18">
        <f>แขวงฯ!BA5</f>
        <v>0</v>
      </c>
      <c r="BB26" s="18">
        <f>แขวงฯ!BB5</f>
        <v>0</v>
      </c>
      <c r="BC26" s="18">
        <f>แขวงฯ!BC5</f>
        <v>0</v>
      </c>
      <c r="BD26" s="18">
        <f>แขวงฯ!BD5</f>
        <v>0</v>
      </c>
      <c r="BE26" s="18">
        <f>แขวงฯ!BE5</f>
        <v>0</v>
      </c>
      <c r="BF26" s="18">
        <f>แขวงฯ!BF5</f>
        <v>0</v>
      </c>
      <c r="BG26" s="18">
        <f>แขวงฯ!BG5</f>
        <v>0</v>
      </c>
      <c r="BH26" s="18">
        <f>แขวงฯ!BH5</f>
        <v>0</v>
      </c>
      <c r="BI26" s="18">
        <f>แขวงฯ!BI5</f>
        <v>0</v>
      </c>
      <c r="BJ26" s="18">
        <f>แขวงฯ!BJ5</f>
        <v>0</v>
      </c>
      <c r="BK26" s="18">
        <f>แขวงฯ!BK5</f>
        <v>0</v>
      </c>
      <c r="BL26" s="18">
        <f>แขวงฯ!BL5</f>
        <v>0</v>
      </c>
      <c r="BM26" s="18">
        <f>แขวงฯ!BM5</f>
        <v>0</v>
      </c>
      <c r="BN26" s="18">
        <f>แขวงฯ!BN5</f>
        <v>0</v>
      </c>
      <c r="BO26" s="18">
        <f>แขวงฯ!BO5</f>
        <v>0</v>
      </c>
      <c r="BP26" s="18">
        <f>แขวงฯ!BP5</f>
        <v>0</v>
      </c>
      <c r="BQ26" s="18">
        <f>แขวงฯ!BQ5</f>
        <v>0</v>
      </c>
      <c r="BR26" s="18">
        <f>แขวงฯ!BR5</f>
        <v>0</v>
      </c>
      <c r="BS26" s="18">
        <f>แขวงฯ!BS5</f>
        <v>0</v>
      </c>
      <c r="BT26" s="18">
        <f>แขวงฯ!BT5</f>
        <v>0</v>
      </c>
      <c r="BU26" s="18">
        <f>แขวงฯ!BU5</f>
        <v>0</v>
      </c>
      <c r="BV26" s="18">
        <f>แขวงฯ!BV5</f>
        <v>0</v>
      </c>
      <c r="BW26" s="18">
        <f>แขวงฯ!BW5</f>
        <v>0</v>
      </c>
      <c r="BX26" s="18">
        <f>แขวงฯ!BX5</f>
        <v>0</v>
      </c>
      <c r="BY26" s="18">
        <f>แขวงฯ!BY5</f>
        <v>0</v>
      </c>
      <c r="BZ26" s="18">
        <f>แขวงฯ!BZ5</f>
        <v>20.896999999999998</v>
      </c>
      <c r="CA26" s="18">
        <f>แขวงฯ!CA5</f>
        <v>0</v>
      </c>
      <c r="CB26" s="18">
        <f>แขวงฯ!CB5</f>
        <v>0</v>
      </c>
      <c r="CC26" s="18">
        <f>แขวงฯ!CC5</f>
        <v>62.691000000000003</v>
      </c>
      <c r="CD26" s="18">
        <f>แขวงฯ!CD5</f>
        <v>0</v>
      </c>
      <c r="CE26" s="18">
        <f>แขวงฯ!CE5</f>
        <v>0</v>
      </c>
      <c r="CF26" s="18">
        <f>แขวงฯ!CF5</f>
        <v>0</v>
      </c>
      <c r="CG26" s="18">
        <f>แขวงฯ!CG5</f>
        <v>0</v>
      </c>
      <c r="CH26" s="18">
        <f>แขวงฯ!CH5</f>
        <v>0</v>
      </c>
      <c r="CI26" s="18">
        <f>แขวงฯ!CI5</f>
        <v>0</v>
      </c>
      <c r="CJ26" s="18">
        <f>แขวงฯ!CJ5</f>
        <v>0</v>
      </c>
      <c r="CK26" s="18">
        <f>แขวงฯ!CK5</f>
        <v>0</v>
      </c>
      <c r="CL26" s="18">
        <f>แขวงฯ!CL5</f>
        <v>0</v>
      </c>
      <c r="CM26" s="18">
        <f>แขวงฯ!CM5</f>
        <v>0</v>
      </c>
      <c r="CN26" s="18">
        <f>แขวงฯ!CN5</f>
        <v>0</v>
      </c>
      <c r="CO26" s="18">
        <f>แขวงฯ!CO5</f>
        <v>0</v>
      </c>
      <c r="CP26" s="18">
        <f>แขวงฯ!CP5</f>
        <v>0</v>
      </c>
      <c r="CQ26" s="18">
        <f>แขวงฯ!CQ5</f>
        <v>0</v>
      </c>
      <c r="CR26" s="18">
        <f>แขวงฯ!CR5</f>
        <v>0</v>
      </c>
      <c r="CS26" s="18">
        <f>แขวงฯ!CS5</f>
        <v>0</v>
      </c>
      <c r="CT26" s="18">
        <f>แขวงฯ!CT5</f>
        <v>0</v>
      </c>
      <c r="CU26" s="18">
        <f>แขวงฯ!CU5</f>
        <v>0</v>
      </c>
      <c r="CV26" s="18">
        <f>แขวงฯ!CV5</f>
        <v>0</v>
      </c>
      <c r="CW26" s="18">
        <f>แขวงฯ!CW5</f>
        <v>0</v>
      </c>
      <c r="CX26" s="18">
        <f>แขวงฯ!CX5</f>
        <v>20.896999999999998</v>
      </c>
      <c r="CY26" s="18">
        <f>แขวงฯ!CY5</f>
        <v>62.691000000000003</v>
      </c>
      <c r="CZ26" s="18">
        <f>แขวงฯ!CZ5</f>
        <v>0</v>
      </c>
      <c r="DA26" s="18">
        <f>แขวงฯ!DA5</f>
        <v>0</v>
      </c>
    </row>
    <row r="27" spans="2:105" s="26" customFormat="1" x14ac:dyDescent="0.55000000000000004">
      <c r="B27" s="24" t="s">
        <v>268</v>
      </c>
      <c r="D27" s="43">
        <f>D25+D26</f>
        <v>2736.8229999999999</v>
      </c>
      <c r="E27" s="43">
        <f t="shared" ref="E27:BP27" si="3">E25+E26</f>
        <v>7721.5389999999989</v>
      </c>
      <c r="F27" s="43">
        <f t="shared" si="3"/>
        <v>47375.645999999993</v>
      </c>
      <c r="G27" s="43">
        <f t="shared" si="3"/>
        <v>68005.573500000013</v>
      </c>
      <c r="H27" s="43">
        <f t="shared" si="3"/>
        <v>53.814999999999991</v>
      </c>
      <c r="I27" s="43">
        <f t="shared" si="3"/>
        <v>53.814999999999991</v>
      </c>
      <c r="J27" s="43">
        <f t="shared" si="3"/>
        <v>50166.284</v>
      </c>
      <c r="K27" s="43">
        <f t="shared" si="3"/>
        <v>75780.927499999991</v>
      </c>
      <c r="L27" s="52">
        <f t="shared" si="3"/>
        <v>160.47600000000003</v>
      </c>
      <c r="M27" s="52">
        <f t="shared" si="3"/>
        <v>406.17500000000001</v>
      </c>
      <c r="N27" s="52">
        <f t="shared" si="3"/>
        <v>1982.7349999999999</v>
      </c>
      <c r="O27" s="52">
        <f t="shared" si="3"/>
        <v>2580.4070000000002</v>
      </c>
      <c r="P27" s="52">
        <f t="shared" si="3"/>
        <v>0</v>
      </c>
      <c r="Q27" s="52">
        <f t="shared" si="3"/>
        <v>0</v>
      </c>
      <c r="R27" s="52">
        <f t="shared" si="3"/>
        <v>2143.2110000000002</v>
      </c>
      <c r="S27" s="52">
        <f t="shared" si="3"/>
        <v>2986.5820000000003</v>
      </c>
      <c r="T27" s="61">
        <f t="shared" si="3"/>
        <v>0</v>
      </c>
      <c r="U27" s="61">
        <f t="shared" si="3"/>
        <v>0</v>
      </c>
      <c r="V27" s="61">
        <f t="shared" si="3"/>
        <v>0</v>
      </c>
      <c r="W27" s="61">
        <f t="shared" si="3"/>
        <v>0</v>
      </c>
      <c r="X27" s="61">
        <f t="shared" si="3"/>
        <v>0</v>
      </c>
      <c r="Y27" s="61">
        <f t="shared" si="3"/>
        <v>0</v>
      </c>
      <c r="Z27" s="61">
        <f t="shared" si="3"/>
        <v>0</v>
      </c>
      <c r="AA27" s="61">
        <f t="shared" si="3"/>
        <v>0</v>
      </c>
      <c r="AB27" s="73">
        <f t="shared" si="3"/>
        <v>2897.299</v>
      </c>
      <c r="AC27" s="73">
        <f t="shared" si="3"/>
        <v>8127.7139999999999</v>
      </c>
      <c r="AD27" s="73">
        <f t="shared" si="3"/>
        <v>49358.380999999994</v>
      </c>
      <c r="AE27" s="73">
        <f t="shared" si="3"/>
        <v>70585.980500000005</v>
      </c>
      <c r="AF27" s="73">
        <f t="shared" si="3"/>
        <v>53.814999999999991</v>
      </c>
      <c r="AG27" s="73">
        <f t="shared" si="3"/>
        <v>53.814999999999991</v>
      </c>
      <c r="AH27" s="73">
        <f t="shared" si="3"/>
        <v>52309.494999999995</v>
      </c>
      <c r="AI27" s="73">
        <f t="shared" si="3"/>
        <v>78767.509500000015</v>
      </c>
      <c r="AJ27" s="26">
        <f t="shared" si="3"/>
        <v>0</v>
      </c>
      <c r="AK27" s="26">
        <f t="shared" si="3"/>
        <v>0</v>
      </c>
      <c r="AL27" s="26">
        <f t="shared" si="3"/>
        <v>0</v>
      </c>
      <c r="AM27" s="26">
        <f t="shared" si="3"/>
        <v>0</v>
      </c>
      <c r="AN27" s="26">
        <f t="shared" si="3"/>
        <v>0</v>
      </c>
      <c r="AO27" s="26">
        <f t="shared" si="3"/>
        <v>0</v>
      </c>
      <c r="AP27" s="26">
        <f t="shared" si="3"/>
        <v>0</v>
      </c>
      <c r="AQ27" s="26">
        <f t="shared" si="3"/>
        <v>0</v>
      </c>
      <c r="AR27" s="26">
        <f t="shared" si="3"/>
        <v>0</v>
      </c>
      <c r="AS27" s="26">
        <f t="shared" si="3"/>
        <v>0</v>
      </c>
      <c r="AT27" s="26">
        <f t="shared" si="3"/>
        <v>0</v>
      </c>
      <c r="AU27" s="26">
        <f t="shared" si="3"/>
        <v>0</v>
      </c>
      <c r="AV27" s="26">
        <f t="shared" si="3"/>
        <v>0</v>
      </c>
      <c r="AW27" s="26">
        <f t="shared" si="3"/>
        <v>0</v>
      </c>
      <c r="AX27" s="26">
        <f t="shared" si="3"/>
        <v>0</v>
      </c>
      <c r="AY27" s="26">
        <f t="shared" si="3"/>
        <v>0</v>
      </c>
      <c r="AZ27" s="26">
        <f t="shared" si="3"/>
        <v>0</v>
      </c>
      <c r="BA27" s="26">
        <f t="shared" si="3"/>
        <v>0</v>
      </c>
      <c r="BB27" s="26">
        <f t="shared" si="3"/>
        <v>0</v>
      </c>
      <c r="BC27" s="26">
        <f t="shared" si="3"/>
        <v>0</v>
      </c>
      <c r="BD27" s="26">
        <f t="shared" si="3"/>
        <v>0</v>
      </c>
      <c r="BE27" s="26">
        <f t="shared" si="3"/>
        <v>0</v>
      </c>
      <c r="BF27" s="26">
        <f t="shared" si="3"/>
        <v>0</v>
      </c>
      <c r="BG27" s="26">
        <f t="shared" si="3"/>
        <v>0</v>
      </c>
      <c r="BH27" s="26">
        <f t="shared" si="3"/>
        <v>0</v>
      </c>
      <c r="BI27" s="26">
        <f t="shared" si="3"/>
        <v>0</v>
      </c>
      <c r="BJ27" s="26">
        <f t="shared" si="3"/>
        <v>0</v>
      </c>
      <c r="BK27" s="26">
        <f t="shared" si="3"/>
        <v>0</v>
      </c>
      <c r="BL27" s="26">
        <f t="shared" si="3"/>
        <v>0</v>
      </c>
      <c r="BM27" s="26">
        <f t="shared" si="3"/>
        <v>0</v>
      </c>
      <c r="BN27" s="26">
        <f t="shared" si="3"/>
        <v>0</v>
      </c>
      <c r="BO27" s="26">
        <f t="shared" si="3"/>
        <v>0</v>
      </c>
      <c r="BP27" s="26">
        <f t="shared" si="3"/>
        <v>0</v>
      </c>
      <c r="BQ27" s="26">
        <f t="shared" ref="BQ27:DA27" si="4">BQ25+BQ26</f>
        <v>0</v>
      </c>
      <c r="BR27" s="26">
        <f t="shared" si="4"/>
        <v>0</v>
      </c>
      <c r="BS27" s="26">
        <f t="shared" si="4"/>
        <v>0</v>
      </c>
      <c r="BT27" s="26">
        <f t="shared" si="4"/>
        <v>0</v>
      </c>
      <c r="BU27" s="26">
        <f t="shared" si="4"/>
        <v>0</v>
      </c>
      <c r="BV27" s="26">
        <f t="shared" si="4"/>
        <v>0</v>
      </c>
      <c r="BW27" s="26">
        <f t="shared" si="4"/>
        <v>0</v>
      </c>
      <c r="BX27" s="26">
        <f t="shared" si="4"/>
        <v>0</v>
      </c>
      <c r="BY27" s="26">
        <f t="shared" si="4"/>
        <v>0</v>
      </c>
      <c r="BZ27" s="26">
        <f t="shared" si="4"/>
        <v>20.896999999999998</v>
      </c>
      <c r="CA27" s="26">
        <f t="shared" si="4"/>
        <v>0</v>
      </c>
      <c r="CB27" s="26">
        <f t="shared" si="4"/>
        <v>0</v>
      </c>
      <c r="CC27" s="26">
        <f t="shared" si="4"/>
        <v>62.691000000000003</v>
      </c>
      <c r="CD27" s="26">
        <f t="shared" si="4"/>
        <v>0</v>
      </c>
      <c r="CE27" s="26">
        <f t="shared" si="4"/>
        <v>0</v>
      </c>
      <c r="CF27" s="26">
        <f t="shared" si="4"/>
        <v>0</v>
      </c>
      <c r="CG27" s="26">
        <f t="shared" si="4"/>
        <v>0</v>
      </c>
      <c r="CH27" s="26">
        <f t="shared" si="4"/>
        <v>0</v>
      </c>
      <c r="CI27" s="26">
        <f t="shared" si="4"/>
        <v>0</v>
      </c>
      <c r="CJ27" s="26">
        <f t="shared" si="4"/>
        <v>0</v>
      </c>
      <c r="CK27" s="26">
        <f t="shared" si="4"/>
        <v>0</v>
      </c>
      <c r="CL27" s="26">
        <f t="shared" si="4"/>
        <v>0</v>
      </c>
      <c r="CM27" s="26">
        <f t="shared" si="4"/>
        <v>0</v>
      </c>
      <c r="CN27" s="26">
        <f t="shared" si="4"/>
        <v>0</v>
      </c>
      <c r="CO27" s="26">
        <f t="shared" si="4"/>
        <v>0</v>
      </c>
      <c r="CP27" s="26">
        <f t="shared" si="4"/>
        <v>0</v>
      </c>
      <c r="CQ27" s="26">
        <f t="shared" si="4"/>
        <v>0</v>
      </c>
      <c r="CR27" s="26">
        <f t="shared" si="4"/>
        <v>0</v>
      </c>
      <c r="CS27" s="26">
        <f t="shared" si="4"/>
        <v>0</v>
      </c>
      <c r="CT27" s="26">
        <f t="shared" si="4"/>
        <v>0</v>
      </c>
      <c r="CU27" s="26">
        <f t="shared" si="4"/>
        <v>0</v>
      </c>
      <c r="CV27" s="26">
        <f t="shared" si="4"/>
        <v>0</v>
      </c>
      <c r="CW27" s="26">
        <f t="shared" si="4"/>
        <v>0</v>
      </c>
      <c r="CX27" s="26">
        <f t="shared" si="4"/>
        <v>20.896999999999998</v>
      </c>
      <c r="CY27" s="26">
        <f t="shared" si="4"/>
        <v>62.691000000000003</v>
      </c>
      <c r="CZ27" s="26">
        <f t="shared" si="4"/>
        <v>0</v>
      </c>
      <c r="DA27" s="26">
        <f t="shared" si="4"/>
        <v>0</v>
      </c>
    </row>
  </sheetData>
  <mergeCells count="36">
    <mergeCell ref="CX2:CY3"/>
    <mergeCell ref="N3:O3"/>
    <mergeCell ref="P3:Q3"/>
    <mergeCell ref="R3:S3"/>
    <mergeCell ref="T3:U3"/>
    <mergeCell ref="V3:W3"/>
    <mergeCell ref="Z3:AA3"/>
    <mergeCell ref="AB3:AC3"/>
    <mergeCell ref="AD3:AE3"/>
    <mergeCell ref="AF3:AG3"/>
    <mergeCell ref="AH3:AI3"/>
    <mergeCell ref="CZ2:DA3"/>
    <mergeCell ref="D3:E3"/>
    <mergeCell ref="F3:G3"/>
    <mergeCell ref="H3:I3"/>
    <mergeCell ref="J3:K3"/>
    <mergeCell ref="L3:M3"/>
    <mergeCell ref="AV2:BA2"/>
    <mergeCell ref="BB2:BG2"/>
    <mergeCell ref="BH2:BM2"/>
    <mergeCell ref="BN2:BS2"/>
    <mergeCell ref="BT2:BY2"/>
    <mergeCell ref="BZ2:CE2"/>
    <mergeCell ref="X3:Y3"/>
    <mergeCell ref="CF2:CK2"/>
    <mergeCell ref="CL2:CQ2"/>
    <mergeCell ref="CR2:CW2"/>
    <mergeCell ref="A2:A4"/>
    <mergeCell ref="B2:B4"/>
    <mergeCell ref="C2:C4"/>
    <mergeCell ref="D2:K2"/>
    <mergeCell ref="L2:S2"/>
    <mergeCell ref="T2:AA2"/>
    <mergeCell ref="AB2:AI2"/>
    <mergeCell ref="AJ2:AO2"/>
    <mergeCell ref="AP2:AU2"/>
  </mergeCells>
  <pageMargins left="0" right="0" top="0" bottom="0" header="0" footer="0"/>
  <pageSetup paperSiz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opLeftCell="C1" workbookViewId="0">
      <selection activeCell="Q20" sqref="Q20"/>
    </sheetView>
  </sheetViews>
  <sheetFormatPr defaultRowHeight="24" x14ac:dyDescent="0.55000000000000004"/>
  <cols>
    <col min="1" max="1" width="21.125" style="8" customWidth="1"/>
    <col min="2" max="2" width="10.875" style="8" customWidth="1"/>
    <col min="3" max="3" width="10.75" style="8" customWidth="1"/>
    <col min="4" max="5" width="11.125" style="8" bestFit="1" customWidth="1"/>
    <col min="6" max="7" width="9.125" style="8" bestFit="1" customWidth="1"/>
    <col min="8" max="9" width="11.125" style="8" bestFit="1" customWidth="1"/>
    <col min="10" max="10" width="9.125" style="8" bestFit="1" customWidth="1"/>
    <col min="11" max="11" width="9.625" style="8" customWidth="1"/>
    <col min="12" max="13" width="10.125" style="8" bestFit="1" customWidth="1"/>
    <col min="14" max="14" width="9.125" style="8" bestFit="1" customWidth="1"/>
    <col min="15" max="15" width="9.25" style="8" customWidth="1"/>
    <col min="16" max="16" width="10.125" style="8" bestFit="1" customWidth="1"/>
    <col min="17" max="17" width="10.75" style="8" customWidth="1"/>
    <col min="18" max="25" width="9.125" style="8" hidden="1" customWidth="1"/>
    <col min="26" max="27" width="10.125" style="8" bestFit="1" customWidth="1"/>
    <col min="28" max="29" width="11.125" style="8" bestFit="1" customWidth="1"/>
    <col min="30" max="31" width="9.125" style="8" bestFit="1" customWidth="1"/>
    <col min="32" max="32" width="11.125" style="8" bestFit="1" customWidth="1"/>
    <col min="33" max="33" width="12" style="150" customWidth="1"/>
    <col min="34" max="16384" width="9" style="8"/>
  </cols>
  <sheetData>
    <row r="1" spans="1:33" x14ac:dyDescent="0.55000000000000004">
      <c r="A1" s="15" t="s">
        <v>271</v>
      </c>
    </row>
    <row r="2" spans="1:33" s="15" customFormat="1" x14ac:dyDescent="0.55000000000000004">
      <c r="A2" s="139" t="s">
        <v>272</v>
      </c>
      <c r="B2" s="159" t="s">
        <v>237</v>
      </c>
      <c r="C2" s="160"/>
      <c r="D2" s="160"/>
      <c r="E2" s="160"/>
      <c r="F2" s="160"/>
      <c r="G2" s="160"/>
      <c r="H2" s="160"/>
      <c r="I2" s="161"/>
      <c r="J2" s="168" t="s">
        <v>243</v>
      </c>
      <c r="K2" s="169"/>
      <c r="L2" s="169"/>
      <c r="M2" s="169"/>
      <c r="N2" s="169"/>
      <c r="O2" s="169"/>
      <c r="P2" s="169"/>
      <c r="Q2" s="170"/>
      <c r="R2" s="143" t="s">
        <v>244</v>
      </c>
      <c r="S2" s="144"/>
      <c r="T2" s="144"/>
      <c r="U2" s="144"/>
      <c r="V2" s="144"/>
      <c r="W2" s="144"/>
      <c r="X2" s="144"/>
      <c r="Y2" s="145"/>
      <c r="Z2" s="177" t="s">
        <v>268</v>
      </c>
      <c r="AA2" s="178"/>
      <c r="AB2" s="178"/>
      <c r="AC2" s="178"/>
      <c r="AD2" s="178"/>
      <c r="AE2" s="178"/>
      <c r="AF2" s="178"/>
      <c r="AG2" s="178"/>
    </row>
    <row r="3" spans="1:33" s="15" customFormat="1" x14ac:dyDescent="0.55000000000000004">
      <c r="A3" s="140"/>
      <c r="B3" s="159" t="s">
        <v>238</v>
      </c>
      <c r="C3" s="161"/>
      <c r="D3" s="159" t="s">
        <v>239</v>
      </c>
      <c r="E3" s="161"/>
      <c r="F3" s="159" t="s">
        <v>240</v>
      </c>
      <c r="G3" s="161"/>
      <c r="H3" s="159" t="s">
        <v>235</v>
      </c>
      <c r="I3" s="161"/>
      <c r="J3" s="168" t="s">
        <v>238</v>
      </c>
      <c r="K3" s="170"/>
      <c r="L3" s="168" t="s">
        <v>239</v>
      </c>
      <c r="M3" s="170"/>
      <c r="N3" s="168" t="s">
        <v>240</v>
      </c>
      <c r="O3" s="170"/>
      <c r="P3" s="168" t="s">
        <v>235</v>
      </c>
      <c r="Q3" s="170"/>
      <c r="R3" s="143" t="s">
        <v>238</v>
      </c>
      <c r="S3" s="145"/>
      <c r="T3" s="143" t="s">
        <v>239</v>
      </c>
      <c r="U3" s="145"/>
      <c r="V3" s="143" t="s">
        <v>240</v>
      </c>
      <c r="W3" s="145"/>
      <c r="X3" s="143" t="s">
        <v>235</v>
      </c>
      <c r="Y3" s="145"/>
      <c r="Z3" s="177" t="s">
        <v>238</v>
      </c>
      <c r="AA3" s="179"/>
      <c r="AB3" s="177" t="s">
        <v>239</v>
      </c>
      <c r="AC3" s="179"/>
      <c r="AD3" s="177" t="s">
        <v>240</v>
      </c>
      <c r="AE3" s="179"/>
      <c r="AF3" s="177" t="s">
        <v>235</v>
      </c>
      <c r="AG3" s="179"/>
    </row>
    <row r="4" spans="1:33" s="154" customFormat="1" ht="42.75" customHeight="1" x14ac:dyDescent="0.2">
      <c r="A4" s="141"/>
      <c r="B4" s="162" t="s">
        <v>241</v>
      </c>
      <c r="C4" s="163" t="s">
        <v>242</v>
      </c>
      <c r="D4" s="162" t="s">
        <v>241</v>
      </c>
      <c r="E4" s="163" t="s">
        <v>242</v>
      </c>
      <c r="F4" s="162" t="s">
        <v>241</v>
      </c>
      <c r="G4" s="163" t="s">
        <v>242</v>
      </c>
      <c r="H4" s="162" t="s">
        <v>241</v>
      </c>
      <c r="I4" s="163" t="s">
        <v>242</v>
      </c>
      <c r="J4" s="171" t="s">
        <v>241</v>
      </c>
      <c r="K4" s="172" t="s">
        <v>242</v>
      </c>
      <c r="L4" s="171" t="s">
        <v>241</v>
      </c>
      <c r="M4" s="172" t="s">
        <v>242</v>
      </c>
      <c r="N4" s="171" t="s">
        <v>241</v>
      </c>
      <c r="O4" s="172" t="s">
        <v>242</v>
      </c>
      <c r="P4" s="171" t="s">
        <v>241</v>
      </c>
      <c r="Q4" s="172" t="s">
        <v>242</v>
      </c>
      <c r="R4" s="153" t="s">
        <v>241</v>
      </c>
      <c r="S4" s="149" t="s">
        <v>242</v>
      </c>
      <c r="T4" s="153" t="s">
        <v>241</v>
      </c>
      <c r="U4" s="149" t="s">
        <v>242</v>
      </c>
      <c r="V4" s="153" t="s">
        <v>241</v>
      </c>
      <c r="W4" s="149" t="s">
        <v>242</v>
      </c>
      <c r="X4" s="153" t="s">
        <v>241</v>
      </c>
      <c r="Y4" s="149" t="s">
        <v>242</v>
      </c>
      <c r="Z4" s="180" t="s">
        <v>241</v>
      </c>
      <c r="AA4" s="181" t="s">
        <v>242</v>
      </c>
      <c r="AB4" s="180" t="s">
        <v>241</v>
      </c>
      <c r="AC4" s="181" t="s">
        <v>242</v>
      </c>
      <c r="AD4" s="180" t="s">
        <v>241</v>
      </c>
      <c r="AE4" s="181" t="s">
        <v>242</v>
      </c>
      <c r="AF4" s="180" t="s">
        <v>241</v>
      </c>
      <c r="AG4" s="181" t="s">
        <v>242</v>
      </c>
    </row>
    <row r="5" spans="1:33" x14ac:dyDescent="0.55000000000000004">
      <c r="A5" s="146" t="s">
        <v>273</v>
      </c>
      <c r="B5" s="164">
        <f>สทล.!D5+สทล.!D6+สทล.!D8+สทล.!D9+สทล.!D10</f>
        <v>576.99900000000002</v>
      </c>
      <c r="C5" s="164">
        <f>สทล.!E5+สทล.!E6+สทล.!E8+สทล.!E9+สทล.!E10</f>
        <v>1536.2824999999998</v>
      </c>
      <c r="D5" s="164">
        <f>สทล.!F5+สทล.!F6+สทล.!F8+สทล.!F9+สทล.!F10</f>
        <v>14541.476000000002</v>
      </c>
      <c r="E5" s="164">
        <f>สทล.!G5+สทล.!G6+สทล.!G8+สทล.!G9+สทล.!G10</f>
        <v>18277.634000000002</v>
      </c>
      <c r="F5" s="164">
        <f>สทล.!H5+สทล.!H6+สทล.!H8+สทล.!H9+สทล.!H10</f>
        <v>42.447999999999993</v>
      </c>
      <c r="G5" s="164">
        <f>สทล.!I5+สทล.!I6+สทล.!I8+สทล.!I9+สทล.!I10</f>
        <v>42.447999999999993</v>
      </c>
      <c r="H5" s="164">
        <f>สทล.!J5+สทล.!J6+สทล.!J8+สทล.!J9+สทล.!J10</f>
        <v>15160.923000000001</v>
      </c>
      <c r="I5" s="164">
        <f>สทล.!K5+สทล.!K6+สทล.!K8+สทล.!K9+สทล.!K10</f>
        <v>19856.3645</v>
      </c>
      <c r="J5" s="173">
        <f>สทล.!L5+สทล.!L6+สทล.!L8+สทล.!L9+สทล.!L10</f>
        <v>8.9609999999999985</v>
      </c>
      <c r="K5" s="173">
        <f>สทล.!M5+สทล.!M6+สทล.!M8+สทล.!M9+สทล.!M10</f>
        <v>17.820999999999998</v>
      </c>
      <c r="L5" s="173">
        <f>สทล.!N5+สทล.!N6+สทล.!N8+สทล.!N9+สทล.!N10</f>
        <v>620.46199999999999</v>
      </c>
      <c r="M5" s="173">
        <f>สทล.!O5+สทล.!O6+สทล.!O8+สทล.!O9+สทล.!O10</f>
        <v>677.01999999999987</v>
      </c>
      <c r="N5" s="173">
        <f>สทล.!P5+สทล.!P6+สทล.!P8+สทล.!P9+สทล.!P10</f>
        <v>0</v>
      </c>
      <c r="O5" s="173">
        <f>สทล.!Q5+สทล.!Q6+สทล.!Q8+สทล.!Q9+สทล.!Q10</f>
        <v>0</v>
      </c>
      <c r="P5" s="173">
        <f>สทล.!R5+สทล.!R6+สทล.!R8+สทล.!R9+สทล.!R10</f>
        <v>629.423</v>
      </c>
      <c r="Q5" s="173">
        <f>สทล.!S5+สทล.!S6+สทล.!S8+สทล.!S9+สทล.!S10</f>
        <v>694.84100000000001</v>
      </c>
      <c r="R5" s="155">
        <f>สทล.!T5+สทล.!T6+สทล.!T8+สทล.!T9+สทล.!T10</f>
        <v>0</v>
      </c>
      <c r="S5" s="155">
        <f>สทล.!U5+สทล.!U6+สทล.!U8+สทล.!U9+สทล.!U10</f>
        <v>0</v>
      </c>
      <c r="T5" s="155">
        <f>สทล.!V5+สทล.!V6+สทล.!V8+สทล.!V9+สทล.!V10</f>
        <v>0</v>
      </c>
      <c r="U5" s="155">
        <f>สทล.!W5+สทล.!W6+สทล.!W8+สทล.!W9+สทล.!W10</f>
        <v>0</v>
      </c>
      <c r="V5" s="155">
        <f>สทล.!X5+สทล.!X6+สทล.!X8+สทล.!X9+สทล.!X10</f>
        <v>0</v>
      </c>
      <c r="W5" s="155">
        <f>สทล.!Y5+สทล.!Y6+สทล.!Y8+สทล.!Y9+สทล.!Y10</f>
        <v>0</v>
      </c>
      <c r="X5" s="155">
        <f>สทล.!Z5+สทล.!Z6+สทล.!Z8+สทล.!Z9+สทล.!Z10</f>
        <v>0</v>
      </c>
      <c r="Y5" s="155">
        <f>สทล.!AA5+สทล.!AA6+สทล.!AA8+สทล.!AA9+สทล.!AA10</f>
        <v>0</v>
      </c>
      <c r="Z5" s="182">
        <f>สทล.!AB5+สทล.!AB6+สทล.!AB8+สทล.!AB9+สทล.!AB10</f>
        <v>585.96</v>
      </c>
      <c r="AA5" s="182">
        <f>สทล.!AC5+สทล.!AC6+สทล.!AC8+สทล.!AC9+สทล.!AC10</f>
        <v>1554.1034999999997</v>
      </c>
      <c r="AB5" s="182">
        <f>สทล.!AD5+สทล.!AD6+สทล.!AD8+สทล.!AD9+สทล.!AD10</f>
        <v>15161.938</v>
      </c>
      <c r="AC5" s="182">
        <f>สทล.!AE5+สทล.!AE6+สทล.!AE8+สทล.!AE9+สทล.!AE10</f>
        <v>18954.654000000002</v>
      </c>
      <c r="AD5" s="182">
        <f>สทล.!AF5+สทล.!AF6+สทล.!AF8+สทล.!AF9+สทล.!AF10</f>
        <v>42.447999999999993</v>
      </c>
      <c r="AE5" s="182">
        <f>สทล.!AG5+สทล.!AG6+สทล.!AG8+สทล.!AG9+สทล.!AG10</f>
        <v>42.447999999999993</v>
      </c>
      <c r="AF5" s="182">
        <f>สทล.!AH5+สทล.!AH6+สทล.!AH8+สทล.!AH9+สทล.!AH10</f>
        <v>15790.346</v>
      </c>
      <c r="AG5" s="182">
        <f>สทล.!AI5+สทล.!AI6+สทล.!AI8+สทล.!AI9+สทล.!AI10</f>
        <v>20551.205500000004</v>
      </c>
    </row>
    <row r="6" spans="1:33" x14ac:dyDescent="0.55000000000000004">
      <c r="A6" s="147" t="s">
        <v>274</v>
      </c>
      <c r="B6" s="165">
        <f>สทล.!D7+สทล.!D11+สทล.!D12+สทล.!D13+สทล.!D14</f>
        <v>445.577</v>
      </c>
      <c r="C6" s="165">
        <f>สทล.!E7+สทล.!E11+สทล.!E12+สทล.!E13+สทล.!E14</f>
        <v>1123.2939999999999</v>
      </c>
      <c r="D6" s="165">
        <f>สทล.!F7+สทล.!F11+สทล.!F12+สทล.!F13+สทล.!F14</f>
        <v>14412.201000000001</v>
      </c>
      <c r="E6" s="165">
        <f>สทล.!G7+สทล.!G11+สทล.!G12+สทล.!G13+สทล.!G14</f>
        <v>21062.263999999999</v>
      </c>
      <c r="F6" s="165">
        <f>สทล.!H7+สทล.!H11+สทล.!H12+สทล.!H13+สทล.!H14</f>
        <v>0</v>
      </c>
      <c r="G6" s="165">
        <f>สทล.!I7+สทล.!I11+สทล.!I12+สทล.!I13+สทล.!I14</f>
        <v>0</v>
      </c>
      <c r="H6" s="165">
        <f>สทล.!J7+สทล.!J11+สทล.!J12+สทล.!J13+สทล.!J14</f>
        <v>14857.778000000002</v>
      </c>
      <c r="I6" s="165">
        <f>สทล.!K7+สทล.!K11+สทล.!K12+สทล.!K13+สทล.!K14</f>
        <v>22185.557999999997</v>
      </c>
      <c r="J6" s="174">
        <f>สทล.!L7+สทล.!L11+สทล.!L12+สทล.!L13+สทล.!L14</f>
        <v>62.321000000000012</v>
      </c>
      <c r="K6" s="174">
        <f>สทล.!M7+สทล.!M11+สทล.!M12+สทล.!M13+สทล.!M14</f>
        <v>173.12899999999999</v>
      </c>
      <c r="L6" s="174">
        <f>สทล.!N7+สทล.!N11+สทล.!N12+สทล.!N13+สทล.!N14</f>
        <v>515.13400000000001</v>
      </c>
      <c r="M6" s="174">
        <f>สทล.!O7+สทล.!O11+สทล.!O12+สทล.!O13+สทล.!O14</f>
        <v>580.98000000000013</v>
      </c>
      <c r="N6" s="174">
        <f>สทล.!P7+สทล.!P11+สทล.!P12+สทล.!P13+สทล.!P14</f>
        <v>0</v>
      </c>
      <c r="O6" s="174">
        <f>สทล.!Q7+สทล.!Q11+สทล.!Q12+สทล.!Q13+สทล.!Q14</f>
        <v>0</v>
      </c>
      <c r="P6" s="174">
        <f>สทล.!R7+สทล.!R11+สทล.!R12+สทล.!R13+สทล.!R14</f>
        <v>577.45500000000004</v>
      </c>
      <c r="Q6" s="174">
        <f>สทล.!S7+สทล.!S11+สทล.!S12+สทล.!S13+สทล.!S14</f>
        <v>754.10900000000004</v>
      </c>
      <c r="R6" s="156">
        <f>สทล.!T7+สทล.!T11+สทล.!T12+สทล.!T13+สทล.!T14</f>
        <v>0</v>
      </c>
      <c r="S6" s="156">
        <f>สทล.!U7+สทล.!U11+สทล.!U12+สทล.!U13+สทล.!U14</f>
        <v>0</v>
      </c>
      <c r="T6" s="156">
        <f>สทล.!V7+สทล.!V11+สทล.!V12+สทล.!V13+สทล.!V14</f>
        <v>0</v>
      </c>
      <c r="U6" s="156">
        <f>สทล.!W7+สทล.!W11+สทล.!W12+สทล.!W13+สทล.!W14</f>
        <v>0</v>
      </c>
      <c r="V6" s="156">
        <f>สทล.!X7+สทล.!X11+สทล.!X12+สทล.!X13+สทล.!X14</f>
        <v>0</v>
      </c>
      <c r="W6" s="156">
        <f>สทล.!Y7+สทล.!Y11+สทล.!Y12+สทล.!Y13+สทล.!Y14</f>
        <v>0</v>
      </c>
      <c r="X6" s="156">
        <f>สทล.!Z7+สทล.!Z11+สทล.!Z12+สทล.!Z13+สทล.!Z14</f>
        <v>0</v>
      </c>
      <c r="Y6" s="156">
        <f>สทล.!AA7+สทล.!AA11+สทล.!AA12+สทล.!AA13+สทล.!AA14</f>
        <v>0</v>
      </c>
      <c r="Z6" s="183">
        <f>สทล.!AB7+สทล.!AB11+สทล.!AB12+สทล.!AB13+สทล.!AB14</f>
        <v>507.89800000000002</v>
      </c>
      <c r="AA6" s="183">
        <f>สทล.!AC7+สทล.!AC11+สทล.!AC12+สทล.!AC13+สทล.!AC14</f>
        <v>1296.4229999999998</v>
      </c>
      <c r="AB6" s="183">
        <f>สทล.!AD7+สทล.!AD11+สทล.!AD12+สทล.!AD13+สทล.!AD14</f>
        <v>14927.335000000001</v>
      </c>
      <c r="AC6" s="183">
        <f>สทล.!AE7+สทล.!AE11+สทล.!AE12+สทล.!AE13+สทล.!AE14</f>
        <v>21643.243999999999</v>
      </c>
      <c r="AD6" s="183">
        <f>สทล.!AF7+สทล.!AF11+สทล.!AF12+สทล.!AF13+สทล.!AF14</f>
        <v>0</v>
      </c>
      <c r="AE6" s="183">
        <f>สทล.!AG7+สทล.!AG11+สทล.!AG12+สทล.!AG13+สทล.!AG14</f>
        <v>0</v>
      </c>
      <c r="AF6" s="183">
        <f>สทล.!AH7+สทล.!AH11+สทล.!AH12+สทล.!AH13+สทล.!AH14</f>
        <v>15435.232999999998</v>
      </c>
      <c r="AG6" s="183">
        <f>สทล.!AI7+สทล.!AI11+สทล.!AI12+สทล.!AI13+สทล.!AI14</f>
        <v>22939.666999999998</v>
      </c>
    </row>
    <row r="7" spans="1:33" x14ac:dyDescent="0.55000000000000004">
      <c r="A7" s="147" t="s">
        <v>275</v>
      </c>
      <c r="B7" s="165">
        <f>สทล.!D17+สทล.!D18+สทล.!D16+สทล.!D15+สทล.!D24</f>
        <v>1470.7879999999998</v>
      </c>
      <c r="C7" s="165">
        <f>สทล.!E17+สทล.!E18+สทล.!E16+สทล.!E15+สทล.!E24</f>
        <v>4425.9704999999994</v>
      </c>
      <c r="D7" s="165">
        <f>สทล.!F17+สทล.!F18+สทล.!F16+สทล.!F15+สทล.!F24</f>
        <v>9220.523000000001</v>
      </c>
      <c r="E7" s="165">
        <f>สทล.!G17+สทล.!G18+สทล.!G16+สทล.!G15+สทล.!G24</f>
        <v>15093.114500000001</v>
      </c>
      <c r="F7" s="165">
        <f>สทล.!H17+สทล.!H18+สทล.!H16+สทล.!H15+สทล.!H24</f>
        <v>11.366999999999997</v>
      </c>
      <c r="G7" s="165">
        <f>สทล.!I17+สทล.!I18+สทล.!I16+สทล.!I15+สทล.!I24</f>
        <v>11.366999999999997</v>
      </c>
      <c r="H7" s="165">
        <f>สทล.!J17+สทล.!J18+สทล.!J16+สทล.!J15+สทล.!J24</f>
        <v>10702.678</v>
      </c>
      <c r="I7" s="165">
        <f>สทล.!K17+สทล.!K18+สทล.!K16+สทล.!K15+สทล.!K24</f>
        <v>19530.452000000001</v>
      </c>
      <c r="J7" s="174">
        <f>สทล.!L17+สทล.!L18+สทล.!L16+สทล.!L15+สทล.!L24</f>
        <v>76.063000000000002</v>
      </c>
      <c r="K7" s="174">
        <f>สทล.!M17+สทล.!M18+สทล.!M16+สทล.!M15+สทล.!M24</f>
        <v>187.93899999999999</v>
      </c>
      <c r="L7" s="174">
        <f>สทล.!N17+สทล.!N18+สทล.!N16+สทล.!N15+สทล.!N24</f>
        <v>366.39400000000001</v>
      </c>
      <c r="M7" s="174">
        <f>สทล.!O17+สทล.!O18+สทล.!O16+สทล.!O15+สทล.!O24</f>
        <v>584.34799999999996</v>
      </c>
      <c r="N7" s="174">
        <f>สทล.!P17+สทล.!P18+สทล.!P16+สทล.!P15+สทล.!P24</f>
        <v>0</v>
      </c>
      <c r="O7" s="174">
        <f>สทล.!Q17+สทล.!Q18+สทล.!Q16+สทล.!Q15+สทล.!Q24</f>
        <v>0</v>
      </c>
      <c r="P7" s="174">
        <f>สทล.!R17+สทล.!R18+สทล.!R16+สทล.!R15+สทล.!R24</f>
        <v>442.45699999999999</v>
      </c>
      <c r="Q7" s="174">
        <f>สทล.!S17+สทล.!S18+สทล.!S16+สทล.!S15+สทล.!S24</f>
        <v>772.28699999999981</v>
      </c>
      <c r="R7" s="156">
        <f>สทล.!T17+สทล.!T18+สทล.!T16+สทล.!T15+สทล.!T24</f>
        <v>0</v>
      </c>
      <c r="S7" s="156">
        <f>สทล.!U17+สทล.!U18+สทล.!U16+สทล.!U15+สทล.!U24</f>
        <v>0</v>
      </c>
      <c r="T7" s="156">
        <f>สทล.!V17+สทล.!V18+สทล.!V16+สทล.!V15+สทล.!V24</f>
        <v>0</v>
      </c>
      <c r="U7" s="156">
        <f>สทล.!W17+สทล.!W18+สทล.!W16+สทล.!W15+สทล.!W24</f>
        <v>0</v>
      </c>
      <c r="V7" s="156">
        <f>สทล.!X17+สทล.!X18+สทล.!X16+สทล.!X15+สทล.!X24</f>
        <v>0</v>
      </c>
      <c r="W7" s="156">
        <f>สทล.!Y17+สทล.!Y18+สทล.!Y16+สทล.!Y15+สทล.!Y24</f>
        <v>0</v>
      </c>
      <c r="X7" s="156">
        <f>สทล.!Z17+สทล.!Z18+สทล.!Z16+สทล.!Z15+สทล.!Z24</f>
        <v>0</v>
      </c>
      <c r="Y7" s="156">
        <f>สทล.!AA17+สทล.!AA18+สทล.!AA16+สทล.!AA15+สทล.!AA24</f>
        <v>0</v>
      </c>
      <c r="Z7" s="183">
        <f>สทล.!AB17+สทล.!AB18+สทล.!AB16+สทล.!AB15+สทล.!AB24</f>
        <v>1546.8509999999999</v>
      </c>
      <c r="AA7" s="183">
        <f>สทล.!AC17+สทล.!AC18+สทล.!AC16+สทล.!AC15+สทล.!AC24</f>
        <v>4613.9094999999998</v>
      </c>
      <c r="AB7" s="183">
        <f>สทล.!AD17+สทล.!AD18+สทล.!AD16+สทล.!AD15+สทล.!AD24</f>
        <v>9586.9169999999995</v>
      </c>
      <c r="AC7" s="183">
        <f>สทล.!AE17+สทล.!AE18+สทล.!AE16+สทล.!AE15+สทล.!AE24</f>
        <v>15677.462500000001</v>
      </c>
      <c r="AD7" s="183">
        <f>สทล.!AF17+สทล.!AF18+สทล.!AF16+สทล.!AF15+สทล.!AF24</f>
        <v>11.366999999999997</v>
      </c>
      <c r="AE7" s="183">
        <f>สทล.!AG17+สทล.!AG18+สทล.!AG16+สทล.!AG15+สทล.!AG24</f>
        <v>11.366999999999997</v>
      </c>
      <c r="AF7" s="183">
        <f>สทล.!AH17+สทล.!AH18+สทล.!AH16+สทล.!AH15+สทล.!AH24</f>
        <v>11145.134999999998</v>
      </c>
      <c r="AG7" s="183">
        <f>สทล.!AI17+สทล.!AI18+สทล.!AI16+สทล.!AI15+สทล.!AI24</f>
        <v>20302.739000000001</v>
      </c>
    </row>
    <row r="8" spans="1:33" x14ac:dyDescent="0.55000000000000004">
      <c r="A8" s="148" t="s">
        <v>276</v>
      </c>
      <c r="B8" s="166">
        <f>สทล.!D19+สทล.!D20+สทล.!D21+สทล.!D22</f>
        <v>243.459</v>
      </c>
      <c r="C8" s="166">
        <f>สทล.!E19+สทล.!E20+สทล.!E21+สทล.!E22</f>
        <v>635.99200000000019</v>
      </c>
      <c r="D8" s="166">
        <f>สทล.!F19+สทล.!F20+สทล.!F21+สทล.!F22</f>
        <v>9180.5489999999972</v>
      </c>
      <c r="E8" s="166">
        <f>สทล.!G19+สทล.!G20+สทล.!G21+สทล.!G22</f>
        <v>13509.869999999997</v>
      </c>
      <c r="F8" s="166">
        <f>สทล.!H19+สทล.!H20+สทล.!H21+สทล.!H22</f>
        <v>0</v>
      </c>
      <c r="G8" s="166">
        <f>สทล.!I19+สทล.!I20+สทล.!I21+สทล.!I22</f>
        <v>0</v>
      </c>
      <c r="H8" s="166">
        <f>สทล.!J19+สทล.!J20+สทล.!J21+สทล.!J22</f>
        <v>9424.007999999998</v>
      </c>
      <c r="I8" s="166">
        <f>สทล.!K19+สทล.!K20+สทล.!K21+สทล.!K22</f>
        <v>14145.861999999997</v>
      </c>
      <c r="J8" s="175">
        <f>สทล.!L19+สทล.!L20+สทล.!L21+สทล.!L22</f>
        <v>13.131</v>
      </c>
      <c r="K8" s="175">
        <f>สทล.!M19+สทล.!M20+สทล.!M21+สทล.!M22</f>
        <v>27.286000000000001</v>
      </c>
      <c r="L8" s="175">
        <f>สทล.!N19+สทล.!N20+สทล.!N21+สทล.!N22</f>
        <v>480.745</v>
      </c>
      <c r="M8" s="175">
        <f>สทล.!O19+สทล.!O20+สทล.!O21+สทล.!O22</f>
        <v>738.05899999999997</v>
      </c>
      <c r="N8" s="175">
        <f>สทล.!P19+สทล.!P20+สทล.!P21+สทล.!P22</f>
        <v>0</v>
      </c>
      <c r="O8" s="175">
        <f>สทล.!Q19+สทล.!Q20+สทล.!Q21+สทล.!Q22</f>
        <v>0</v>
      </c>
      <c r="P8" s="175">
        <f>สทล.!R19+สทล.!R20+สทล.!R21+สทล.!R22</f>
        <v>493.87599999999998</v>
      </c>
      <c r="Q8" s="175">
        <f>สทล.!S19+สทล.!S20+สทล.!S21+สทล.!S22</f>
        <v>765.34500000000003</v>
      </c>
      <c r="R8" s="157">
        <f>สทล.!T19+สทล.!T20+สทล.!T21+สทล.!T22</f>
        <v>0</v>
      </c>
      <c r="S8" s="157">
        <f>สทล.!U19+สทล.!U20+สทล.!U21+สทล.!U22</f>
        <v>0</v>
      </c>
      <c r="T8" s="157">
        <f>สทล.!V19+สทล.!V20+สทล.!V21+สทล.!V22</f>
        <v>0</v>
      </c>
      <c r="U8" s="157">
        <f>สทล.!W19+สทล.!W20+สทล.!W21+สทล.!W22</f>
        <v>0</v>
      </c>
      <c r="V8" s="157">
        <f>สทล.!X19+สทล.!X20+สทล.!X21+สทล.!X22</f>
        <v>0</v>
      </c>
      <c r="W8" s="157">
        <f>สทล.!Y19+สทล.!Y20+สทล.!Y21+สทล.!Y22</f>
        <v>0</v>
      </c>
      <c r="X8" s="157">
        <f>สทล.!Z19+สทล.!Z20+สทล.!Z21+สทล.!Z22</f>
        <v>0</v>
      </c>
      <c r="Y8" s="157">
        <f>สทล.!AA19+สทล.!AA20+สทล.!AA21+สทล.!AA22</f>
        <v>0</v>
      </c>
      <c r="Z8" s="184">
        <f>สทล.!AB19+สทล.!AB20+สทล.!AB21+สทล.!AB22</f>
        <v>256.58999999999997</v>
      </c>
      <c r="AA8" s="184">
        <f>สทล.!AC19+สทล.!AC20+สทล.!AC21+สทล.!AC22</f>
        <v>663.27800000000025</v>
      </c>
      <c r="AB8" s="184">
        <f>สทล.!AD19+สทล.!AD20+สทล.!AD21+สทล.!AD22</f>
        <v>9661.2939999999999</v>
      </c>
      <c r="AC8" s="184">
        <f>สทล.!AE19+สทล.!AE20+สทล.!AE21+สทล.!AE22</f>
        <v>14247.929</v>
      </c>
      <c r="AD8" s="184">
        <f>สทล.!AF19+สทล.!AF20+สทล.!AF21+สทล.!AF22</f>
        <v>0</v>
      </c>
      <c r="AE8" s="184">
        <f>สทล.!AG19+สทล.!AG20+สทล.!AG21+สทล.!AG22</f>
        <v>0</v>
      </c>
      <c r="AF8" s="184">
        <f>สทล.!AH19+สทล.!AH20+สทล.!AH21+สทล.!AH22</f>
        <v>9917.8839999999964</v>
      </c>
      <c r="AG8" s="184">
        <f>สทล.!AI19+สทล.!AI20+สทล.!AI21+สทล.!AI22</f>
        <v>14911.206999999999</v>
      </c>
    </row>
    <row r="9" spans="1:33" s="15" customFormat="1" x14ac:dyDescent="0.55000000000000004">
      <c r="A9" s="142" t="s">
        <v>235</v>
      </c>
      <c r="B9" s="167">
        <f>SUM(B5:B8)</f>
        <v>2736.8229999999994</v>
      </c>
      <c r="C9" s="167">
        <f t="shared" ref="C9:AG9" si="0">SUM(C5:C8)</f>
        <v>7721.5389999999989</v>
      </c>
      <c r="D9" s="167">
        <f t="shared" si="0"/>
        <v>47354.749000000003</v>
      </c>
      <c r="E9" s="167">
        <f t="shared" si="0"/>
        <v>67942.882500000007</v>
      </c>
      <c r="F9" s="167">
        <f t="shared" si="0"/>
        <v>53.814999999999991</v>
      </c>
      <c r="G9" s="167">
        <f t="shared" si="0"/>
        <v>53.814999999999991</v>
      </c>
      <c r="H9" s="167">
        <f t="shared" si="0"/>
        <v>50145.387000000002</v>
      </c>
      <c r="I9" s="167">
        <f t="shared" si="0"/>
        <v>75718.236499999999</v>
      </c>
      <c r="J9" s="176">
        <f t="shared" si="0"/>
        <v>160.47600000000003</v>
      </c>
      <c r="K9" s="176">
        <f t="shared" si="0"/>
        <v>406.17500000000001</v>
      </c>
      <c r="L9" s="176">
        <f t="shared" si="0"/>
        <v>1982.7350000000001</v>
      </c>
      <c r="M9" s="176">
        <f t="shared" si="0"/>
        <v>2580.4070000000002</v>
      </c>
      <c r="N9" s="176">
        <f t="shared" si="0"/>
        <v>0</v>
      </c>
      <c r="O9" s="176">
        <f t="shared" si="0"/>
        <v>0</v>
      </c>
      <c r="P9" s="176">
        <f t="shared" si="0"/>
        <v>2143.2110000000002</v>
      </c>
      <c r="Q9" s="176">
        <f t="shared" si="0"/>
        <v>2986.5820000000003</v>
      </c>
      <c r="R9" s="158">
        <f t="shared" si="0"/>
        <v>0</v>
      </c>
      <c r="S9" s="158">
        <f t="shared" si="0"/>
        <v>0</v>
      </c>
      <c r="T9" s="158">
        <f t="shared" si="0"/>
        <v>0</v>
      </c>
      <c r="U9" s="158">
        <f t="shared" si="0"/>
        <v>0</v>
      </c>
      <c r="V9" s="158">
        <f t="shared" si="0"/>
        <v>0</v>
      </c>
      <c r="W9" s="158">
        <f t="shared" si="0"/>
        <v>0</v>
      </c>
      <c r="X9" s="158">
        <f t="shared" si="0"/>
        <v>0</v>
      </c>
      <c r="Y9" s="158">
        <f t="shared" si="0"/>
        <v>0</v>
      </c>
      <c r="Z9" s="185">
        <f t="shared" si="0"/>
        <v>2897.299</v>
      </c>
      <c r="AA9" s="185">
        <f t="shared" si="0"/>
        <v>8127.7139999999999</v>
      </c>
      <c r="AB9" s="185">
        <f t="shared" si="0"/>
        <v>49337.484000000004</v>
      </c>
      <c r="AC9" s="185">
        <f t="shared" si="0"/>
        <v>70523.289499999999</v>
      </c>
      <c r="AD9" s="185">
        <f t="shared" si="0"/>
        <v>53.814999999999991</v>
      </c>
      <c r="AE9" s="185">
        <f t="shared" si="0"/>
        <v>53.814999999999991</v>
      </c>
      <c r="AF9" s="185">
        <f t="shared" si="0"/>
        <v>52288.597999999991</v>
      </c>
      <c r="AG9" s="185">
        <f t="shared" si="0"/>
        <v>78704.818499999994</v>
      </c>
    </row>
    <row r="11" spans="1:33" s="16" customFormat="1" ht="21.75" x14ac:dyDescent="0.5">
      <c r="A11" s="137" t="s">
        <v>277</v>
      </c>
      <c r="B11" s="137" t="s">
        <v>278</v>
      </c>
      <c r="AF11" s="138"/>
      <c r="AG11" s="151"/>
    </row>
    <row r="12" spans="1:33" s="16" customFormat="1" ht="21.75" x14ac:dyDescent="0.5">
      <c r="B12" s="137" t="s">
        <v>279</v>
      </c>
      <c r="AG12" s="152"/>
    </row>
  </sheetData>
  <mergeCells count="21"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A2:A4"/>
    <mergeCell ref="B2:I2"/>
    <mergeCell ref="J2:Q2"/>
    <mergeCell ref="R2:Y2"/>
    <mergeCell ref="Z2:AG2"/>
    <mergeCell ref="Z3:AA3"/>
    <mergeCell ref="AB3:AC3"/>
    <mergeCell ref="AD3:AE3"/>
    <mergeCell ref="AF3:A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1.2.5_surface&amp;class_detail_infr</vt:lpstr>
      <vt:lpstr>แขวงฯ</vt:lpstr>
      <vt:lpstr>สทล.</vt:lpstr>
      <vt:lpstr>ภาค</vt:lpstr>
      <vt:lpstr>แขวงฯ!JR_PAGE_ANCHOR_0_1</vt:lpstr>
      <vt:lpstr>สทล.!JR_PAGE_ANCHOR_0_1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2023-11-17T01:55:37Z</dcterms:created>
  <dcterms:modified xsi:type="dcterms:W3CDTF">2023-11-28T03:25:58Z</dcterms:modified>
</cp:coreProperties>
</file>