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d.docs.live.net/b8251a2fd01edde3/DOH66 EWS/4_Report/04 Progress 2/01 word/"/>
    </mc:Choice>
  </mc:AlternateContent>
  <xr:revisionPtr revIDLastSave="31" documentId="11_8598E35B44581DC42ECBCCBA171DCF2B645DEEBE" xr6:coauthVersionLast="47" xr6:coauthVersionMax="47" xr10:uidLastSave="{467FADA0-0667-4290-8B0F-F4CF6D2014AF}"/>
  <bookViews>
    <workbookView xWindow="28680" yWindow="-120" windowWidth="29040" windowHeight="15720" xr2:uid="{00000000-000D-0000-FFFF-FFFF00000000}"/>
  </bookViews>
  <sheets>
    <sheet name="S-curve" sheetId="1" r:id="rId1"/>
  </sheets>
  <definedNames>
    <definedName name="Print_Area_0" localSheetId="0">'S-curve'!$B$1:$AQ$120</definedName>
    <definedName name="Print_Area_0_0" localSheetId="0">'S-curve'!$B$1:$AQ$120</definedName>
    <definedName name="Print_Titles_0" localSheetId="0">'S-curve'!$A$4:$AQ$5</definedName>
    <definedName name="Print_Titles_0_0" localSheetId="0">'S-curve'!$A$4:$AQ$5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/mCboZnKkbpAhld0V7td11LYumwelV2ud1umznSrCq4="/>
    </ext>
  </extLst>
</workbook>
</file>

<file path=xl/calcChain.xml><?xml version="1.0" encoding="utf-8"?>
<calcChain xmlns="http://schemas.openxmlformats.org/spreadsheetml/2006/main">
  <c r="AQ124" i="1" l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G125" i="1" s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G123" i="1" s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G120" i="1" s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G118" i="1" s="1"/>
  <c r="F77" i="1"/>
  <c r="F76" i="1"/>
  <c r="F75" i="1"/>
  <c r="F74" i="1"/>
  <c r="F72" i="1"/>
  <c r="F71" i="1"/>
  <c r="F69" i="1"/>
  <c r="F68" i="1"/>
  <c r="F67" i="1"/>
  <c r="F66" i="1"/>
  <c r="F64" i="1"/>
  <c r="F63" i="1"/>
  <c r="F62" i="1"/>
  <c r="F61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6" i="1"/>
  <c r="F25" i="1"/>
  <c r="F24" i="1"/>
  <c r="F23" i="1"/>
  <c r="F22" i="1"/>
  <c r="F21" i="1"/>
  <c r="F20" i="1"/>
  <c r="F19" i="1"/>
  <c r="F18" i="1"/>
  <c r="F17" i="1"/>
  <c r="F15" i="1"/>
  <c r="F14" i="1"/>
  <c r="F13" i="1"/>
  <c r="F12" i="1"/>
  <c r="F11" i="1"/>
  <c r="F10" i="1"/>
  <c r="F9" i="1"/>
  <c r="F8" i="1"/>
  <c r="AH125" i="1" l="1"/>
  <c r="H120" i="1"/>
  <c r="F120" i="1"/>
  <c r="F118" i="1"/>
  <c r="H118" i="1"/>
  <c r="I118" i="1" s="1"/>
  <c r="J118" i="1" s="1"/>
  <c r="K118" i="1" s="1"/>
  <c r="L118" i="1" s="1"/>
  <c r="M118" i="1" s="1"/>
  <c r="N118" i="1" s="1"/>
  <c r="O118" i="1" s="1"/>
  <c r="P118" i="1" s="1"/>
  <c r="Q118" i="1" s="1"/>
  <c r="R118" i="1" s="1"/>
  <c r="S118" i="1" s="1"/>
  <c r="T118" i="1" s="1"/>
  <c r="U118" i="1" s="1"/>
  <c r="V118" i="1" s="1"/>
  <c r="W118" i="1" s="1"/>
  <c r="X118" i="1" s="1"/>
  <c r="Y118" i="1" s="1"/>
  <c r="Z118" i="1" s="1"/>
  <c r="AA118" i="1" s="1"/>
  <c r="AB118" i="1" s="1"/>
  <c r="AC118" i="1" s="1"/>
  <c r="AD118" i="1" s="1"/>
  <c r="AE118" i="1" s="1"/>
  <c r="AF118" i="1" s="1"/>
  <c r="AG118" i="1" s="1"/>
  <c r="AH118" i="1" s="1"/>
  <c r="AI118" i="1" s="1"/>
  <c r="AJ118" i="1" s="1"/>
  <c r="AK118" i="1" s="1"/>
  <c r="AL118" i="1" s="1"/>
  <c r="AM118" i="1" s="1"/>
  <c r="AN118" i="1" s="1"/>
  <c r="AO118" i="1" s="1"/>
  <c r="AP118" i="1" s="1"/>
  <c r="AQ118" i="1" s="1"/>
  <c r="H125" i="1"/>
  <c r="I125" i="1" s="1"/>
  <c r="J125" i="1" s="1"/>
  <c r="K125" i="1" s="1"/>
  <c r="L125" i="1" s="1"/>
  <c r="M125" i="1" s="1"/>
  <c r="N125" i="1" s="1"/>
  <c r="O125" i="1" s="1"/>
  <c r="P125" i="1" s="1"/>
  <c r="Q125" i="1" s="1"/>
  <c r="R125" i="1" s="1"/>
  <c r="S125" i="1" s="1"/>
  <c r="T125" i="1" s="1"/>
  <c r="U125" i="1" s="1"/>
  <c r="V125" i="1" s="1"/>
  <c r="W125" i="1" s="1"/>
  <c r="X125" i="1" s="1"/>
  <c r="Y125" i="1" s="1"/>
  <c r="Z125" i="1" s="1"/>
  <c r="AA125" i="1" s="1"/>
  <c r="AB125" i="1" s="1"/>
  <c r="AC125" i="1" s="1"/>
  <c r="AD125" i="1" s="1"/>
  <c r="AE125" i="1" s="1"/>
  <c r="AF125" i="1" s="1"/>
  <c r="AG125" i="1" s="1"/>
  <c r="I120" i="1"/>
  <c r="J120" i="1" s="1"/>
  <c r="K120" i="1" s="1"/>
  <c r="L120" i="1" s="1"/>
  <c r="M120" i="1" s="1"/>
  <c r="N120" i="1" s="1"/>
  <c r="O120" i="1" s="1"/>
  <c r="P120" i="1" s="1"/>
  <c r="Q120" i="1" s="1"/>
  <c r="R120" i="1" s="1"/>
  <c r="S120" i="1" s="1"/>
  <c r="T120" i="1" s="1"/>
  <c r="U120" i="1" s="1"/>
  <c r="V120" i="1" s="1"/>
  <c r="W120" i="1" s="1"/>
  <c r="X120" i="1" s="1"/>
  <c r="Y120" i="1" s="1"/>
  <c r="Z120" i="1" s="1"/>
  <c r="AA120" i="1" s="1"/>
  <c r="AB120" i="1" s="1"/>
  <c r="AC120" i="1" s="1"/>
  <c r="AD120" i="1" s="1"/>
  <c r="AE120" i="1" s="1"/>
  <c r="AF120" i="1" s="1"/>
  <c r="AG120" i="1" s="1"/>
  <c r="AH120" i="1" s="1"/>
  <c r="AI120" i="1" s="1"/>
  <c r="AJ120" i="1" s="1"/>
  <c r="AK120" i="1" s="1"/>
  <c r="AL120" i="1" s="1"/>
  <c r="AM120" i="1" s="1"/>
  <c r="AN120" i="1" s="1"/>
  <c r="AO120" i="1" s="1"/>
  <c r="AP120" i="1" s="1"/>
  <c r="AQ120" i="1" s="1"/>
  <c r="H123" i="1"/>
  <c r="I123" i="1" s="1"/>
  <c r="J123" i="1" s="1"/>
  <c r="K123" i="1" s="1"/>
  <c r="L123" i="1" s="1"/>
  <c r="M123" i="1" s="1"/>
  <c r="N123" i="1" s="1"/>
  <c r="O123" i="1" s="1"/>
  <c r="P123" i="1" s="1"/>
  <c r="Q123" i="1" s="1"/>
  <c r="R123" i="1" s="1"/>
  <c r="S123" i="1" s="1"/>
  <c r="T123" i="1" s="1"/>
  <c r="U123" i="1" s="1"/>
  <c r="V123" i="1" s="1"/>
  <c r="W123" i="1" s="1"/>
  <c r="X123" i="1" s="1"/>
  <c r="Y123" i="1" s="1"/>
  <c r="Z123" i="1" s="1"/>
  <c r="AA123" i="1" s="1"/>
  <c r="AB123" i="1" s="1"/>
  <c r="AC123" i="1" s="1"/>
  <c r="AD123" i="1" s="1"/>
  <c r="AE123" i="1" s="1"/>
  <c r="AF123" i="1" s="1"/>
  <c r="AG123" i="1" s="1"/>
  <c r="AH123" i="1" s="1"/>
  <c r="AI123" i="1" s="1"/>
  <c r="AJ123" i="1" s="1"/>
  <c r="AK123" i="1" s="1"/>
  <c r="AL123" i="1" s="1"/>
  <c r="AM123" i="1" s="1"/>
  <c r="AN123" i="1" s="1"/>
  <c r="AO123" i="1" s="1"/>
  <c r="AP123" i="1" s="1"/>
  <c r="AQ123" i="1" s="1"/>
</calcChain>
</file>

<file path=xl/sharedStrings.xml><?xml version="1.0" encoding="utf-8"?>
<sst xmlns="http://schemas.openxmlformats.org/spreadsheetml/2006/main" count="138" uniqueCount="122">
  <si>
    <t>ลำดับ</t>
  </si>
  <si>
    <t>รายละเอียด</t>
  </si>
  <si>
    <t>ระยะเวลา 
(วัน)</t>
  </si>
  <si>
    <t>ร้อยละ
ของงาน</t>
  </si>
  <si>
    <t>ระยะเวลาดำเนินการ (270 วัน)</t>
  </si>
  <si>
    <t>พ.ย. 65</t>
  </si>
  <si>
    <t>ธ.ค. 65</t>
  </si>
  <si>
    <t>ม.ค. 66</t>
  </si>
  <si>
    <t>ก.พ. 66</t>
  </si>
  <si>
    <t>มี.ค. 66</t>
  </si>
  <si>
    <t>เม.ย. 66</t>
  </si>
  <si>
    <t>พ.ค. 66</t>
  </si>
  <si>
    <t>มิ.ย. 66</t>
  </si>
  <si>
    <t>ก.ค. 66</t>
  </si>
  <si>
    <t>ส.ค. 66</t>
  </si>
  <si>
    <t>1</t>
  </si>
  <si>
    <t>งานศึกษาระบบบริหารจัดการภัยพิบัติ ฐานข้อมูลการรายงานเหตุการณ์หรือภัยพิบัติ กรมทางหลวง</t>
  </si>
  <si>
    <t>ศึกษาและวิเคราะห์ความต้องการใช้งานระบบบริหารจัดการภัยพิบัติ รับฟังความต้องการใช้งาน (User Requirement) จากเจ้าหน้าที่</t>
  </si>
  <si>
    <t>ศึกษา รายการข้อมูลต่างๆ และการให้บริการข้อมูลที่เกี่ยวข้อง รวมไปถึงกระบวนการทำงานของระบบต่างๆภายในกรมทางหลวง</t>
  </si>
  <si>
    <t xml:space="preserve">วิเคราะห์ ออกแบบและพัฒนาโครงสร้างฐานข้อมูลการรายงานเหตุการณ์ (Incident) หรือภัยพิบัติ (Disaster) ให้สอดคล้องกับความต้องการใช้งานในปัจจุบัน </t>
  </si>
  <si>
    <t>ศึกษาเอกสารสำคัญด้านการออกแบบและพัฒนาระบบบริหารจัดการภัยพิบัติ System Architecture, Use Case Diagram, ER Diagram และ Data Dictionary</t>
  </si>
  <si>
    <t>งานพัฒนาเครื่องมือนำเข้าข้อมูล ตามแบบฟอร์มการรายงานข้อมูลเหตุการณ์หรือภัยพิบัติ</t>
  </si>
  <si>
    <t xml:space="preserve">พัฒนาการนำเข้าข้อมูล LINE OA ที่สามารถ นำเข้าข้อมูล ตามแบบฟอร์มการรายงานข้อมูลเหตุการณ์ หรือภัยพิบัติในเขตทางหลวง </t>
  </si>
  <si>
    <t xml:space="preserve">แบบฟอร์มการกรอกข้อมูลในบางรายการ จะต้องออกแบบให้มีลักษณะเป็นตัวเลือก (Optional data) หรือเชื่อมโยงข้อมูลต่างๆที่เกี่ยวข้อง </t>
  </si>
  <si>
    <t xml:space="preserve">สามารถรายงานข้อมูลผ่านทางหน้าจอผ่าน LINE OA โดยมีการจำกัดสิทธิ์การรายงานข้อมูล เฉพาะเจ้าหน้าที่ที่ได้รับมอบหมาย </t>
  </si>
  <si>
    <t>สามารถเข้าถึงแบบฟอร์มการรายงานข้อมูลผ่านทาง LINE OA Bot หรือ LINE Group “ศูนย์ฯอุบัติเหตุ สร.” ในลักษณะปักหมุดข้อความ</t>
  </si>
  <si>
    <t xml:space="preserve">ข้อมูลที่มีการกรอกผ่านแบบฟอร์มการรายงานข้อมูล จะต้องสามารถรายงานข้อมูล LINE Notify มายัง LINE Group “ศูนย์ฯอุบัติเหตุ สร.” ตามเงื่อนไขเวลา </t>
  </si>
  <si>
    <t xml:space="preserve">งานพัฒนาระบบบริหารจัดการภัยพิบัติ </t>
  </si>
  <si>
    <t>ศึกษาเทคโนโลยีสารสนเทศที่เหมาะสมและเป็นมาตรฐานสากลในการพัฒนาระบบสารสนเทศ</t>
  </si>
  <si>
    <t>วิเคราะห์เครือข่ายคอมพิวเตอร์ (Computer Network System) ที่เกี่ยวข้อง พร้อมเสนอแนะแนวทางการพัฒนาเครือข่ายคอมพิวเตอร์</t>
  </si>
  <si>
    <t>วิเคราะห์และออกแบบแนวทางการพัฒนาระบบบริหารจัดการภัยพิบัติ บูรณาการฐานข้อมูล สำหรับเชื่อมโยงและให้บริการข้อมูลภายในและภายนอกองค์กร</t>
  </si>
  <si>
    <t>พัฒนาระบบบริหารจัดการภัยพิบัติ ในการเชื่อมโยงบูรณาการข้อมูลระหว่างหน่วยงานโดยเทคโนโลยี Web Service ที่ให้บริการบนเครือข่าย</t>
  </si>
  <si>
    <t xml:space="preserve">พัฒนาระบบบริหารจัดการภัยพิบัติ สำหรับการบริหารจัดการและให้บริการข้อมูล </t>
  </si>
  <si>
    <t>สามารถแสดงผลข้อมูลแผนที่ภาพถ่ายทางอากาศหรืออากาศยานไร้คนขับ (Drone) เพื่อรายงานสถานการณ์ในพื้นที่</t>
  </si>
  <si>
    <t xml:space="preserve">สามารถแจ้งเตือนระดับสถานการณ์ในแต่ละพื้นที่ ที่เกิดภัยพิบัติ พื้นที่ที่เกิดภัยพิบัติซ้ำๆ โดยใช้หลักเกณฑ์มาตรการแนวทางปฏิบัติการลดความเสี่ยงภัย </t>
  </si>
  <si>
    <t>ติดตามการอนุมัติสั่งการ (Command Response Time) แจ้งเตือนศูนย์บัญชาการกรมทางหลวง ส่วนกลางและภูมิภาคในช่วงที่ภัยพิบัติ</t>
  </si>
  <si>
    <t xml:space="preserve">สามารถวิเคราะห์ค่าระดับความสูงตามแนวโครงข่ายทางหลวง (Road Profile) และภาพตัดขวาง ณ ตำแหน่งใด ๆ บนทางหลวง </t>
  </si>
  <si>
    <t>3.10</t>
  </si>
  <si>
    <t xml:space="preserve">สามารถวิเคราะห์และแสดงผลเชิงพื้นที่ที่เสี่ยงต่อการเกิดภัยพิบัติ (Clusters Analysis) ในเขตทางหลวง ในรูปแบบของ Heatmap </t>
  </si>
  <si>
    <t xml:space="preserve">สามารถสร้างเส้นทางเลี่ยงในระบบบริหารจัดการภัยพิบัติ ในรูปแบบแผนที่ออนไลน์ได้ตามความเหมาะสม </t>
  </si>
  <si>
    <t xml:space="preserve">สามารถเชื่อมโยงข้อมูลปริมาณน้ำฝน ในรูปแบบของแผนที่ (Near Real Time) ระบบประเมินปริมาณน้ำฝนด้วยเรดาร์ตรวจอากาศ </t>
  </si>
  <si>
    <t>3.13</t>
  </si>
  <si>
    <t xml:space="preserve">สามารถเชื่อมโยงข้อมูลดาวเทียมร่วมกับระบบบริหารจัดการภัยพิบัติ และบันทึกตำแหน่งความร้อน (Hot spot) จากภัยพิบัติ </t>
  </si>
  <si>
    <t xml:space="preserve">สามารถแสดงผล และส่งออกตารางสรุปข้อมูลงบประมาณที่ได้รับจัดสรร ของแต่ละหน่วยงาน สำนักงานทางหลวง แขวงทางหลวง </t>
  </si>
  <si>
    <t>สามารถส่งออกรายงาน ตารางแสดงข้อมูลและสถิติต่างๆ รายงานสรุปเหตุการณ์ภัยพิบัติ</t>
  </si>
  <si>
    <t>3.16</t>
  </si>
  <si>
    <t xml:space="preserve">พัฒนาระบบบริหารจัดการภัยพิบัติ ในการรายงานข้อมูลภัยพิบัติ (Dashboard) </t>
  </si>
  <si>
    <t>การจัดหาอุปกรณ์เครื่องแม่ข่ายสำหรับให้บริการข้อมูล</t>
  </si>
  <si>
    <t>จัดซื้อเครื่องคอมพิวเตอร์แม่ข่าย แบบที่ 2 (Web Server) สำหรับให้บริการระบบเตือนภัยล่วงหน้าสำหรับโครงข่ายทางหลวง จำนวน 1 เครื่อง</t>
  </si>
  <si>
    <t>จัดซื้อเครื่องคอมพิวเตอร์แม่ข่าย แบบที่ 2 (Database Server) สำหรับจัดเก็บข้อมูลที่ได้จากการประมวลผลข้อมูล (Big Data) จำนวน 1 เครื่อง</t>
  </si>
  <si>
    <t>ทดสอบและปรับปรุงแก้ไขระบบ</t>
  </si>
  <si>
    <t>ทดสอบและติดตั้งระบบที่พัฒนาขึ้นบนเครื่องแม่ข่าย (Server)</t>
  </si>
  <si>
    <t xml:space="preserve">ดำเนินนำเสนอการทดสอบระบบร่วมกับเจ้าหน้าที่ หรือการทำ UAT (User Acceptance Test) </t>
  </si>
  <si>
    <t>จัดทำสื่อ/การประชาสัมพันธ์</t>
  </si>
  <si>
    <t>จัดทำสื่อการเรียนรู้คู่มือ วีดีทัศน์ แผ่นพับประชาสัมพันธ์ สื่อ Social Media และคู่มือการให้บริการสำหรับกลุ่มเป้าหมาย</t>
  </si>
  <si>
    <t>การประชาสัมพันธ์โครงการและพัฒนาบุคลากร</t>
  </si>
  <si>
    <t xml:space="preserve">จัดสัมมนาโครงการวิเคราะห์และประเมินความเสี่ยงภัยพิบัติทางหลวงและการใช้งานระบบบริหารจัดการภัยพิบัติ แก่เจ้าหน้าที่ ไม่น้อยกว่า 250 ท่าน </t>
  </si>
  <si>
    <t>จัดฝึกอบรมการดูแลรักษาระบบบริหารจัดการภัยพิบัติ และการใช้งานระบบบริหารจัดการภัยพิบัติ แก่เจ้าหน้าที่ ไม่น้อยกว่า 5 ท่าน</t>
  </si>
  <si>
    <t>การส่งมอบเอกสาร</t>
  </si>
  <si>
    <t>รายงานเบื้องต้น (Inception Report จำนวน 15 ฉบับ)</t>
  </si>
  <si>
    <t>8.1.1</t>
  </si>
  <si>
    <t>ความเป็นมาของโครงการ และวัตถุประสงค์ของโครงการ</t>
  </si>
  <si>
    <t>8.1.2</t>
  </si>
  <si>
    <t>ขั้นตอนและวิธีการดำเนินการ</t>
  </si>
  <si>
    <t>8.1.3</t>
  </si>
  <si>
    <t>ขอบเขตของงาน</t>
  </si>
  <si>
    <t>8.1.4</t>
  </si>
  <si>
    <t xml:space="preserve">แนวทางและวิธีการศึกษาตามขอบเขตของงานที่กำหนด </t>
  </si>
  <si>
    <t>8.1.5</t>
  </si>
  <si>
    <t>แผนการดำเนินงาน และแผนการทำงานของบุคลากรในโครงการ</t>
  </si>
  <si>
    <t>รายงานความก้าวหน้าฉบับที่ 1 (Progress Report I จำนวน 15 ฉบับ)</t>
  </si>
  <si>
    <t>8.2.1</t>
  </si>
  <si>
    <t>ความก้าวหน้าของงานแต่ละด้าน</t>
  </si>
  <si>
    <t>8.2.2</t>
  </si>
  <si>
    <t xml:space="preserve">ผลสรุปการปฏิบัติงานในช่วงที่ผ่านมา </t>
  </si>
  <si>
    <t>8.2.3</t>
  </si>
  <si>
    <t>ผลการดำเนินงาน TOR ข้อ 4.1 แล้วเสร็จ</t>
  </si>
  <si>
    <t>8.2.4</t>
  </si>
  <si>
    <t>นำเสนอความคืบหน้าผลการดำเนินงาน  TOR ข้อ 4.2, 4.3 และ 4.4</t>
  </si>
  <si>
    <t>8.2.5</t>
  </si>
  <si>
    <t>รายงานเกี่ยวกับความล่าช้าและปัญหา (ถ้ามี) ตลอดจนวิธีแก้ไขปัญหา/อุปสรรคต่างๆ</t>
  </si>
  <si>
    <t>รายงานขั้นกลาง (Interim Report จำนวน 15 ฉบับ)</t>
  </si>
  <si>
    <t>8.3.1</t>
  </si>
  <si>
    <t>8.3.2</t>
  </si>
  <si>
    <t>8.3.3</t>
  </si>
  <si>
    <t>ผลการดำเนินงาน TOR ข้อ 4.2 และ 4.4 แล้วเสร็จ</t>
  </si>
  <si>
    <t>8.3.4</t>
  </si>
  <si>
    <t>นำเสนอความคืบหน้าผลการดำเนินงาน TOR ข้อ 4.3 และ 4.4</t>
  </si>
  <si>
    <t>8.3.5</t>
  </si>
  <si>
    <t>รายงานความก้าวหน้าฉบับที่ 2 (Progress Report II จำนวน 15 ฉบับ)</t>
  </si>
  <si>
    <t>8.4.1</t>
  </si>
  <si>
    <t>8.4.2</t>
  </si>
  <si>
    <t>8.4.3</t>
  </si>
  <si>
    <t>ผลการดำเนินงาน TOR ข้อ 4.3 และ 4.5 แล้วเสร็จ</t>
  </si>
  <si>
    <t>8.4.4</t>
  </si>
  <si>
    <t>นำเสนอความคืบหน้าผลการดำเนินงาน TOR ข้อ 4.6</t>
  </si>
  <si>
    <t>8.4.5</t>
  </si>
  <si>
    <t>ร่างรายงานขั้นสุดท้าย (Draft Final Report จำนวน 20 ฉบับ)</t>
  </si>
  <si>
    <t>8.5.1</t>
  </si>
  <si>
    <t>8.5.2</t>
  </si>
  <si>
    <t>8.5.3</t>
  </si>
  <si>
    <t>ผลการดำเนินงานจัดหาและติดตั้งตาม TOR ข้อ 4.6 แล้วเสร็จ</t>
  </si>
  <si>
    <t>8.5.4</t>
  </si>
  <si>
    <t>นำเสนอความคืบหน้าผลการดำเนินงาน TOR ข้อ 4.7</t>
  </si>
  <si>
    <t>8.5.5</t>
  </si>
  <si>
    <t>รายงานขั้นสุดท้าย (Final Report จำนวน 30 ฉบับ)</t>
  </si>
  <si>
    <t>8.6.1</t>
  </si>
  <si>
    <t>8.6.2</t>
  </si>
  <si>
    <t>8.6.3</t>
  </si>
  <si>
    <t>ผลการดำเนินงาน TOR ข้อ 4.7 แล้วเสร็จ</t>
  </si>
  <si>
    <t>8.6.4</t>
  </si>
  <si>
    <t>รายงานย่อสำหรับผู้บริหาร (Executive Summary Report) จำนวน 30 ฉบับ</t>
  </si>
  <si>
    <t>8.6.5</t>
  </si>
  <si>
    <t>รายงานผลการวิเคราะห์และออกแบบระบบ จำนวน 5 ฉบับ</t>
  </si>
  <si>
    <t>8.6.6</t>
  </si>
  <si>
    <t>คู่มือการใช้งานระบบ จำนวน 250 ฉบับ</t>
  </si>
  <si>
    <t>8.6.7</t>
  </si>
  <si>
    <t>คู่มือการดูแลระบบสารสนเทศ จำนวน 5 ฉบับ</t>
  </si>
  <si>
    <t xml:space="preserve">% แผนงานประจำเดือน       </t>
  </si>
  <si>
    <t>% แผนงานสะสม</t>
  </si>
  <si>
    <t>% ผลงานประจำเดือน</t>
  </si>
  <si>
    <t>% ผลงานสะสม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</si>
</sst>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1"/>
      <color rgb="FF00000A"/>
      <name val="Calibri"/>
      <scheme val="minor"/>
    </font>
    <font>
      <sz val="14"/>
      <color theme="1"/>
      <name val="Sarabun"/>
    </font>
    <font>
      <sz val="14"/>
      <color rgb="FF00000A"/>
      <name val="Sarabun"/>
    </font>
    <font>
      <b/>
      <sz val="14"/>
      <color rgb="FF00000A"/>
      <name val="Sarabun"/>
    </font>
    <font>
      <sz val="11"/>
      <name val="Calibri"/>
    </font>
    <font>
      <b/>
      <sz val="14"/>
      <color theme="1"/>
      <name val="Sarabun"/>
    </font>
    <font>
      <b/>
      <sz val="14"/>
      <color theme="0"/>
      <name val="Sarabun"/>
    </font>
    <font>
      <b/>
      <sz val="14"/>
      <color rgb="FFF4B083"/>
      <name val="Sarabun"/>
    </font>
    <font>
      <b/>
      <sz val="14"/>
      <color rgb="FFFF6600"/>
      <name val="Sarabun"/>
    </font>
    <font>
      <b/>
      <sz val="14"/>
      <color rgb="FFFFFFFF"/>
      <name val="Sarabun"/>
    </font>
    <font>
      <b/>
      <sz val="14"/>
      <color rgb="FF0066CC"/>
      <name val="Sarabun"/>
    </font>
    <font>
      <b/>
      <sz val="14"/>
      <color theme="8"/>
      <name val="Sarabun"/>
    </font>
    <font>
      <b/>
      <sz val="14"/>
      <color rgb="FFF7CAAC"/>
      <name val="Sarabun"/>
    </font>
  </fonts>
  <fills count="11">
    <fill>
      <patternFill patternType="none"/>
    </fill>
    <fill>
      <patternFill patternType="gray125"/>
    </fill>
    <fill>
      <patternFill patternType="solid">
        <fgColor rgb="FFFBE5D6"/>
        <bgColor rgb="FFFBE5D6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theme="5"/>
        <bgColor theme="5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  <fill>
      <patternFill patternType="solid">
        <fgColor rgb="FFDADADA"/>
        <bgColor rgb="FFDADADA"/>
      </patternFill>
    </fill>
    <fill>
      <patternFill patternType="solid">
        <fgColor rgb="FFDDDDDD"/>
        <bgColor rgb="FFDDDDDD"/>
      </patternFill>
    </fill>
  </fills>
  <borders count="1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D8D8D8"/>
      </bottom>
      <diagonal/>
    </border>
    <border>
      <left style="thin">
        <color rgb="FF000000"/>
      </left>
      <right style="thin">
        <color rgb="FFD8D8D8"/>
      </right>
      <top style="thin">
        <color rgb="FF000000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000000"/>
      </top>
      <bottom style="thin">
        <color rgb="FFD8D8D8"/>
      </bottom>
      <diagonal/>
    </border>
    <border>
      <left style="thin">
        <color rgb="FFD8D8D8"/>
      </left>
      <right style="thin">
        <color rgb="FF000000"/>
      </right>
      <top style="thin">
        <color rgb="FF000000"/>
      </top>
      <bottom style="thin">
        <color rgb="FFD8D8D8"/>
      </bottom>
      <diagonal/>
    </border>
    <border>
      <left/>
      <right style="thin">
        <color rgb="FFD8D8D8"/>
      </right>
      <top style="thin">
        <color rgb="FF000000"/>
      </top>
      <bottom style="thin">
        <color rgb="FFD8D8D8"/>
      </bottom>
      <diagonal/>
    </border>
    <border>
      <left/>
      <right/>
      <top style="thin">
        <color rgb="FF000000"/>
      </top>
      <bottom style="thin">
        <color rgb="FFD8D8D8"/>
      </bottom>
      <diagonal/>
    </border>
    <border>
      <left style="thin">
        <color rgb="FFD8D8D8"/>
      </left>
      <right/>
      <top style="thin">
        <color rgb="FF000000"/>
      </top>
      <bottom style="thin">
        <color rgb="FFD8D8D8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D8D8D8"/>
      </top>
      <bottom style="thin">
        <color rgb="FFD8D8D8"/>
      </bottom>
      <diagonal/>
    </border>
    <border>
      <left style="thin">
        <color rgb="FF000000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000000"/>
      </right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 style="thin">
        <color rgb="FF000000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D8D8D8"/>
      </top>
      <bottom/>
      <diagonal/>
    </border>
    <border>
      <left style="thin">
        <color rgb="FF000000"/>
      </left>
      <right style="thin">
        <color rgb="FFD8D8D8"/>
      </right>
      <top style="thin">
        <color rgb="FFD8D8D8"/>
      </top>
      <bottom style="thin">
        <color rgb="FF000000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000000"/>
      </bottom>
      <diagonal/>
    </border>
    <border>
      <left style="thin">
        <color rgb="FFD8D8D8"/>
      </left>
      <right style="thin">
        <color rgb="FF000000"/>
      </right>
      <top style="thin">
        <color rgb="FFD8D8D8"/>
      </top>
      <bottom style="thin">
        <color rgb="FF000000"/>
      </bottom>
      <diagonal/>
    </border>
    <border>
      <left/>
      <right style="thin">
        <color rgb="FFD8D8D8"/>
      </right>
      <top style="thin">
        <color rgb="FFD8D8D8"/>
      </top>
      <bottom style="thin">
        <color rgb="FF000000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D8D8D8"/>
      </left>
      <right style="thin">
        <color rgb="FF000000"/>
      </right>
      <top style="thin">
        <color rgb="FFD8D8D8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DADADA"/>
      </bottom>
      <diagonal/>
    </border>
    <border>
      <left/>
      <right style="thin">
        <color rgb="FFD8D8D8"/>
      </right>
      <top/>
      <bottom style="thin">
        <color rgb="FFDADADA"/>
      </bottom>
      <diagonal/>
    </border>
    <border>
      <left style="thin">
        <color rgb="FFD8D8D8"/>
      </left>
      <right style="thin">
        <color rgb="FF000000"/>
      </right>
      <top style="thin">
        <color rgb="FF000000"/>
      </top>
      <bottom style="thin">
        <color rgb="FFDADADA"/>
      </bottom>
      <diagonal/>
    </border>
    <border>
      <left/>
      <right style="thin">
        <color rgb="FFD8D8D8"/>
      </right>
      <top/>
      <bottom style="thin">
        <color rgb="FFDADADA"/>
      </bottom>
      <diagonal/>
    </border>
    <border>
      <left/>
      <right style="thin">
        <color rgb="FF000000"/>
      </right>
      <top style="thin">
        <color rgb="FF000000"/>
      </top>
      <bottom style="thin">
        <color rgb="FFDADADA"/>
      </bottom>
      <diagonal/>
    </border>
    <border>
      <left style="thin">
        <color rgb="FFD8D8D8"/>
      </left>
      <right style="thin">
        <color rgb="FF000000"/>
      </right>
      <top/>
      <bottom style="thin">
        <color rgb="FFD8D8D8"/>
      </bottom>
      <diagonal/>
    </border>
    <border>
      <left style="thin">
        <color rgb="FF000000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000000"/>
      </left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 style="thin">
        <color rgb="FF000000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000000"/>
      </right>
      <top/>
      <bottom style="thin">
        <color rgb="FFD8D8D8"/>
      </bottom>
      <diagonal/>
    </border>
    <border>
      <left style="thin">
        <color rgb="FF000000"/>
      </left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DADADA"/>
      </top>
      <bottom style="thin">
        <color rgb="FFDADADA"/>
      </bottom>
      <diagonal/>
    </border>
    <border>
      <left/>
      <right style="thin">
        <color rgb="FFD8D8D8"/>
      </right>
      <top style="thin">
        <color rgb="FFDADADA"/>
      </top>
      <bottom style="thin">
        <color rgb="FFDADADA"/>
      </bottom>
      <diagonal/>
    </border>
    <border>
      <left style="thin">
        <color rgb="FFD8D8D8"/>
      </left>
      <right style="thin">
        <color rgb="FF000000"/>
      </right>
      <top/>
      <bottom style="thin">
        <color rgb="FFDADADA"/>
      </bottom>
      <diagonal/>
    </border>
    <border>
      <left/>
      <right style="thin">
        <color rgb="FF000000"/>
      </right>
      <top/>
      <bottom style="thin">
        <color rgb="FFDADADA"/>
      </bottom>
      <diagonal/>
    </border>
    <border>
      <left/>
      <right style="thin">
        <color rgb="FF000000"/>
      </right>
      <top style="thin">
        <color rgb="FFDADADA"/>
      </top>
      <bottom style="thin">
        <color rgb="FFDADADA"/>
      </bottom>
      <diagonal/>
    </border>
    <border>
      <left/>
      <right style="thin">
        <color rgb="FFD8D8D8"/>
      </right>
      <top style="thin">
        <color rgb="FFDADADA"/>
      </top>
      <bottom/>
      <diagonal/>
    </border>
    <border>
      <left/>
      <right style="thin">
        <color rgb="FF000000"/>
      </right>
      <top style="thin">
        <color rgb="FFDADADA"/>
      </top>
      <bottom/>
      <diagonal/>
    </border>
    <border>
      <left/>
      <right style="thin">
        <color rgb="FFD8D8D8"/>
      </right>
      <top style="thin">
        <color rgb="FFD8D8D8"/>
      </top>
      <bottom style="thin">
        <color rgb="FFDADADA"/>
      </bottom>
      <diagonal/>
    </border>
    <border>
      <left/>
      <right style="thin">
        <color rgb="FFD8D8D8"/>
      </right>
      <top style="thin">
        <color rgb="FFDADADA"/>
      </top>
      <bottom style="thin">
        <color rgb="FFDADADA"/>
      </bottom>
      <diagonal/>
    </border>
    <border>
      <left/>
      <right style="thin">
        <color rgb="FF000000"/>
      </right>
      <top style="thin">
        <color rgb="FFDADADA"/>
      </top>
      <bottom style="thin">
        <color rgb="FFDADADA"/>
      </bottom>
      <diagonal/>
    </border>
    <border>
      <left style="thin">
        <color rgb="FF000000"/>
      </left>
      <right style="thin">
        <color rgb="FFD8D8D8"/>
      </right>
      <top style="thin">
        <color rgb="FFDADADA"/>
      </top>
      <bottom style="thin">
        <color rgb="FFDADADA"/>
      </bottom>
      <diagonal/>
    </border>
    <border>
      <left/>
      <right/>
      <top/>
      <bottom style="thin">
        <color rgb="FFDADADA"/>
      </bottom>
      <diagonal/>
    </border>
    <border>
      <left/>
      <right style="thin">
        <color rgb="FF000000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000000"/>
      </bottom>
      <diagonal/>
    </border>
    <border>
      <left style="thin">
        <color rgb="FFDADADA"/>
      </left>
      <right style="thin">
        <color rgb="FFD8D8D8"/>
      </right>
      <top style="thin">
        <color rgb="FFDADADA"/>
      </top>
      <bottom style="thin">
        <color rgb="FFDADADA"/>
      </bottom>
      <diagonal/>
    </border>
    <border>
      <left/>
      <right style="thin">
        <color rgb="FF000000"/>
      </right>
      <top style="thin">
        <color rgb="FF000000"/>
      </top>
      <bottom style="thin">
        <color rgb="FFDADADA"/>
      </bottom>
      <diagonal/>
    </border>
    <border>
      <left style="thin">
        <color rgb="FF000000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000000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 style="thin">
        <color rgb="FFDADADA"/>
      </bottom>
      <diagonal/>
    </border>
    <border>
      <left style="thin">
        <color rgb="FF000000"/>
      </left>
      <right style="thin">
        <color rgb="FF000000"/>
      </right>
      <top style="thin">
        <color rgb="FFD8D8D8"/>
      </top>
      <bottom/>
      <diagonal/>
    </border>
    <border>
      <left/>
      <right style="thin">
        <color rgb="FF000000"/>
      </right>
      <top style="thin">
        <color rgb="FFD8D8D8"/>
      </top>
      <bottom style="thin">
        <color rgb="FFD8D8D8"/>
      </bottom>
      <diagonal/>
    </border>
    <border>
      <left style="thin">
        <color rgb="FF000000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000000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000000"/>
      </right>
      <top style="thin">
        <color rgb="FFD8D8D8"/>
      </top>
      <bottom/>
      <diagonal/>
    </border>
    <border>
      <left style="thin">
        <color rgb="FF000000"/>
      </left>
      <right style="thin">
        <color rgb="FFD8D8D8"/>
      </right>
      <top style="thin">
        <color rgb="FFD8D8D8"/>
      </top>
      <bottom style="thin">
        <color rgb="FFDADADA"/>
      </bottom>
      <diagonal/>
    </border>
    <border>
      <left/>
      <right style="thin">
        <color rgb="FF000000"/>
      </right>
      <top style="thin">
        <color rgb="FFD8D8D8"/>
      </top>
      <bottom style="thin">
        <color rgb="FFDADADA"/>
      </bottom>
      <diagonal/>
    </border>
    <border>
      <left/>
      <right style="thin">
        <color rgb="FF000000"/>
      </right>
      <top/>
      <bottom style="thin">
        <color rgb="FFD8D8D8"/>
      </bottom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 style="thin">
        <color rgb="FFD8D8D8"/>
      </top>
      <bottom/>
      <diagonal/>
    </border>
    <border>
      <left/>
      <right/>
      <top style="thin">
        <color rgb="FFDADADA"/>
      </top>
      <bottom style="thin">
        <color rgb="FFDADAD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8D8D8"/>
      </bottom>
      <diagonal/>
    </border>
    <border>
      <left style="thin">
        <color rgb="FF000000"/>
      </left>
      <right style="thin">
        <color rgb="FF000000"/>
      </right>
      <top style="thin">
        <color rgb="FFD8D8D8"/>
      </top>
      <bottom/>
      <diagonal/>
    </border>
    <border>
      <left style="thin">
        <color rgb="FFD8D8D8"/>
      </left>
      <right style="thin">
        <color rgb="FF000000"/>
      </right>
      <top style="thin">
        <color rgb="FFDADADA"/>
      </top>
      <bottom style="thin">
        <color rgb="FFDADADA"/>
      </bottom>
      <diagonal/>
    </border>
    <border>
      <left style="thin">
        <color rgb="FF000000"/>
      </left>
      <right style="thin">
        <color rgb="FF000000"/>
      </right>
      <top style="thin">
        <color rgb="FFD8D8D8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theme="1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theme="1"/>
      </right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theme="1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1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theme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/>
      <diagonal/>
    </border>
    <border>
      <left style="thin">
        <color theme="1"/>
      </left>
      <right style="thin">
        <color rgb="FFD8D8D8"/>
      </right>
      <top style="thin">
        <color rgb="FFD8D8D8"/>
      </top>
      <bottom/>
      <diagonal/>
    </border>
    <border>
      <left/>
      <right style="thin">
        <color theme="1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 style="thin">
        <color rgb="FF000000"/>
      </bottom>
      <diagonal/>
    </border>
    <border>
      <left/>
      <right style="thin">
        <color rgb="FF000000"/>
      </right>
      <top style="thin">
        <color rgb="FFD8D8D8"/>
      </top>
      <bottom style="thin">
        <color rgb="FF000000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D8D8D8"/>
      </right>
      <top style="thin">
        <color rgb="FFDADADA"/>
      </top>
      <bottom style="thin">
        <color rgb="FFDADADA"/>
      </bottom>
      <diagonal/>
    </border>
    <border>
      <left style="thin">
        <color rgb="FFDDDDDD"/>
      </left>
      <right style="thin">
        <color theme="1"/>
      </right>
      <top/>
      <bottom style="thin">
        <color rgb="FFDDDDDD"/>
      </bottom>
      <diagonal/>
    </border>
    <border>
      <left style="thin">
        <color theme="1"/>
      </left>
      <right style="thin">
        <color rgb="FFD8D8D8"/>
      </right>
      <top/>
      <bottom style="thin">
        <color rgb="FFD8D8D8"/>
      </bottom>
      <diagonal/>
    </border>
    <border>
      <left style="thin">
        <color rgb="FFDDDDDD"/>
      </left>
      <right style="thin">
        <color theme="1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DDDDDD"/>
      </bottom>
      <diagonal/>
    </border>
    <border>
      <left style="thin">
        <color rgb="FFD8D8D8"/>
      </left>
      <right style="thin">
        <color theme="1"/>
      </right>
      <top style="thin">
        <color rgb="FFD8D8D8"/>
      </top>
      <bottom/>
      <diagonal/>
    </border>
    <border>
      <left style="thin">
        <color theme="1"/>
      </left>
      <right style="thin">
        <color rgb="FFD8D8D8"/>
      </right>
      <top style="thin">
        <color rgb="FFD8D8D8"/>
      </top>
      <bottom/>
      <diagonal/>
    </border>
    <border>
      <left style="thin">
        <color rgb="FFDDDDDD"/>
      </left>
      <right style="thin">
        <color rgb="FF000000"/>
      </right>
      <top style="thin">
        <color rgb="FFDDDDDD"/>
      </top>
      <bottom/>
      <diagonal/>
    </border>
    <border>
      <left/>
      <right/>
      <top style="thin">
        <color rgb="FF000000"/>
      </top>
      <bottom style="thin">
        <color theme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30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/>
    </xf>
    <xf numFmtId="0" fontId="2" fillId="4" borderId="15" xfId="0" applyFont="1" applyFill="1" applyBorder="1"/>
    <xf numFmtId="0" fontId="5" fillId="5" borderId="16" xfId="0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164" fontId="6" fillId="6" borderId="23" xfId="0" applyNumberFormat="1" applyFont="1" applyFill="1" applyBorder="1" applyAlignment="1">
      <alignment horizontal="center" vertical="center"/>
    </xf>
    <xf numFmtId="164" fontId="6" fillId="6" borderId="24" xfId="0" applyNumberFormat="1" applyFont="1" applyFill="1" applyBorder="1" applyAlignment="1">
      <alignment horizontal="center" vertical="center"/>
    </xf>
    <xf numFmtId="164" fontId="6" fillId="6" borderId="25" xfId="0" applyNumberFormat="1" applyFont="1" applyFill="1" applyBorder="1" applyAlignment="1">
      <alignment horizontal="center" vertical="center"/>
    </xf>
    <xf numFmtId="164" fontId="6" fillId="6" borderId="26" xfId="0" applyNumberFormat="1" applyFont="1" applyFill="1" applyBorder="1" applyAlignment="1">
      <alignment horizontal="center" vertical="center"/>
    </xf>
    <xf numFmtId="164" fontId="6" fillId="6" borderId="27" xfId="0" applyNumberFormat="1" applyFont="1" applyFill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164" fontId="7" fillId="4" borderId="28" xfId="0" applyNumberFormat="1" applyFont="1" applyFill="1" applyBorder="1" applyAlignment="1">
      <alignment horizontal="center" vertical="center"/>
    </xf>
    <xf numFmtId="164" fontId="7" fillId="4" borderId="29" xfId="0" applyNumberFormat="1" applyFont="1" applyFill="1" applyBorder="1" applyAlignment="1">
      <alignment horizontal="center" vertical="center"/>
    </xf>
    <xf numFmtId="164" fontId="7" fillId="4" borderId="26" xfId="0" applyNumberFormat="1" applyFont="1" applyFill="1" applyBorder="1" applyAlignment="1">
      <alignment horizontal="center" vertical="center"/>
    </xf>
    <xf numFmtId="164" fontId="7" fillId="4" borderId="23" xfId="0" applyNumberFormat="1" applyFont="1" applyFill="1" applyBorder="1" applyAlignment="1">
      <alignment horizontal="center" vertical="center"/>
    </xf>
    <xf numFmtId="164" fontId="6" fillId="7" borderId="31" xfId="0" applyNumberFormat="1" applyFont="1" applyFill="1" applyBorder="1" applyAlignment="1">
      <alignment horizontal="center" vertical="center"/>
    </xf>
    <xf numFmtId="164" fontId="6" fillId="7" borderId="32" xfId="0" applyNumberFormat="1" applyFont="1" applyFill="1" applyBorder="1" applyAlignment="1">
      <alignment horizontal="center" vertical="center"/>
    </xf>
    <xf numFmtId="164" fontId="6" fillId="7" borderId="33" xfId="0" applyNumberFormat="1" applyFont="1" applyFill="1" applyBorder="1" applyAlignment="1">
      <alignment horizontal="center" vertical="center"/>
    </xf>
    <xf numFmtId="164" fontId="6" fillId="7" borderId="34" xfId="0" applyNumberFormat="1" applyFont="1" applyFill="1" applyBorder="1" applyAlignment="1">
      <alignment horizontal="center" vertical="center"/>
    </xf>
    <xf numFmtId="164" fontId="6" fillId="7" borderId="35" xfId="0" applyNumberFormat="1" applyFont="1" applyFill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/>
    </xf>
    <xf numFmtId="164" fontId="7" fillId="4" borderId="36" xfId="0" applyNumberFormat="1" applyFont="1" applyFill="1" applyBorder="1" applyAlignment="1">
      <alignment horizontal="center" vertical="center"/>
    </xf>
    <xf numFmtId="164" fontId="7" fillId="4" borderId="34" xfId="0" applyNumberFormat="1" applyFont="1" applyFill="1" applyBorder="1" applyAlignment="1">
      <alignment horizontal="center" vertical="center"/>
    </xf>
    <xf numFmtId="164" fontId="7" fillId="4" borderId="31" xfId="0" applyNumberFormat="1" applyFont="1" applyFill="1" applyBorder="1" applyAlignment="1">
      <alignment horizontal="center" vertical="center"/>
    </xf>
    <xf numFmtId="164" fontId="6" fillId="0" borderId="34" xfId="0" applyNumberFormat="1" applyFont="1" applyBorder="1" applyAlignment="1">
      <alignment horizontal="center" vertical="center"/>
    </xf>
    <xf numFmtId="164" fontId="8" fillId="0" borderId="38" xfId="0" applyNumberFormat="1" applyFont="1" applyBorder="1" applyAlignment="1">
      <alignment horizontal="center" vertical="center"/>
    </xf>
    <xf numFmtId="164" fontId="8" fillId="0" borderId="39" xfId="0" applyNumberFormat="1" applyFont="1" applyBorder="1" applyAlignment="1">
      <alignment horizontal="center" vertical="center"/>
    </xf>
    <xf numFmtId="164" fontId="8" fillId="0" borderId="40" xfId="0" applyNumberFormat="1" applyFont="1" applyBorder="1" applyAlignment="1">
      <alignment horizontal="center" vertical="center"/>
    </xf>
    <xf numFmtId="164" fontId="7" fillId="4" borderId="41" xfId="0" applyNumberFormat="1" applyFont="1" applyFill="1" applyBorder="1" applyAlignment="1">
      <alignment horizontal="center" vertical="center"/>
    </xf>
    <xf numFmtId="164" fontId="6" fillId="7" borderId="43" xfId="0" applyNumberFormat="1" applyFont="1" applyFill="1" applyBorder="1" applyAlignment="1">
      <alignment horizontal="center" vertical="center"/>
    </xf>
    <xf numFmtId="164" fontId="6" fillId="7" borderId="44" xfId="0" applyNumberFormat="1" applyFont="1" applyFill="1" applyBorder="1" applyAlignment="1">
      <alignment horizontal="center" vertical="center"/>
    </xf>
    <xf numFmtId="164" fontId="6" fillId="7" borderId="45" xfId="0" applyNumberFormat="1" applyFont="1" applyFill="1" applyBorder="1" applyAlignment="1">
      <alignment horizontal="center" vertical="center"/>
    </xf>
    <xf numFmtId="164" fontId="6" fillId="7" borderId="46" xfId="0" applyNumberFormat="1" applyFont="1" applyFill="1" applyBorder="1" applyAlignment="1">
      <alignment horizontal="center" vertical="center"/>
    </xf>
    <xf numFmtId="164" fontId="6" fillId="7" borderId="47" xfId="0" applyNumberFormat="1" applyFont="1" applyFill="1" applyBorder="1" applyAlignment="1">
      <alignment horizontal="center" vertical="center"/>
    </xf>
    <xf numFmtId="164" fontId="7" fillId="4" borderId="48" xfId="0" applyNumberFormat="1" applyFont="1" applyFill="1" applyBorder="1" applyAlignment="1">
      <alignment horizontal="center" vertical="center"/>
    </xf>
    <xf numFmtId="164" fontId="7" fillId="4" borderId="49" xfId="0" applyNumberFormat="1" applyFont="1" applyFill="1" applyBorder="1" applyAlignment="1">
      <alignment horizontal="center" vertical="center"/>
    </xf>
    <xf numFmtId="164" fontId="7" fillId="4" borderId="43" xfId="0" applyNumberFormat="1" applyFont="1" applyFill="1" applyBorder="1" applyAlignment="1">
      <alignment horizontal="center" vertical="center"/>
    </xf>
    <xf numFmtId="0" fontId="5" fillId="5" borderId="50" xfId="0" applyFont="1" applyFill="1" applyBorder="1" applyAlignment="1">
      <alignment horizontal="center" vertical="center"/>
    </xf>
    <xf numFmtId="164" fontId="5" fillId="4" borderId="52" xfId="0" applyNumberFormat="1" applyFont="1" applyFill="1" applyBorder="1" applyAlignment="1">
      <alignment horizontal="center" vertical="center"/>
    </xf>
    <xf numFmtId="164" fontId="6" fillId="0" borderId="53" xfId="0" applyNumberFormat="1" applyFont="1" applyBorder="1" applyAlignment="1">
      <alignment horizontal="center" vertical="center"/>
    </xf>
    <xf numFmtId="164" fontId="5" fillId="0" borderId="54" xfId="0" applyNumberFormat="1" applyFont="1" applyBorder="1" applyAlignment="1">
      <alignment horizontal="center" vertical="center"/>
    </xf>
    <xf numFmtId="164" fontId="6" fillId="0" borderId="54" xfId="0" applyNumberFormat="1" applyFont="1" applyBorder="1" applyAlignment="1">
      <alignment horizontal="center" vertical="center"/>
    </xf>
    <xf numFmtId="164" fontId="6" fillId="6" borderId="55" xfId="0" applyNumberFormat="1" applyFont="1" applyFill="1" applyBorder="1" applyAlignment="1">
      <alignment horizontal="center" vertical="center"/>
    </xf>
    <xf numFmtId="164" fontId="6" fillId="6" borderId="56" xfId="0" applyNumberFormat="1" applyFont="1" applyFill="1" applyBorder="1" applyAlignment="1">
      <alignment horizontal="center" vertical="center"/>
    </xf>
    <xf numFmtId="164" fontId="6" fillId="6" borderId="57" xfId="0" applyNumberFormat="1" applyFont="1" applyFill="1" applyBorder="1" applyAlignment="1">
      <alignment horizontal="center" vertical="center"/>
    </xf>
    <xf numFmtId="164" fontId="6" fillId="6" borderId="58" xfId="0" applyNumberFormat="1" applyFont="1" applyFill="1" applyBorder="1" applyAlignment="1">
      <alignment horizontal="center" vertical="center"/>
    </xf>
    <xf numFmtId="164" fontId="6" fillId="6" borderId="59" xfId="0" applyNumberFormat="1" applyFont="1" applyFill="1" applyBorder="1" applyAlignment="1">
      <alignment horizontal="center" vertical="center"/>
    </xf>
    <xf numFmtId="164" fontId="6" fillId="6" borderId="60" xfId="0" applyNumberFormat="1" applyFont="1" applyFill="1" applyBorder="1" applyAlignment="1">
      <alignment horizontal="center" vertical="center"/>
    </xf>
    <xf numFmtId="164" fontId="7" fillId="4" borderId="58" xfId="0" applyNumberFormat="1" applyFont="1" applyFill="1" applyBorder="1" applyAlignment="1">
      <alignment horizontal="center" vertical="center"/>
    </xf>
    <xf numFmtId="164" fontId="7" fillId="4" borderId="61" xfId="0" applyNumberFormat="1" applyFont="1" applyFill="1" applyBorder="1" applyAlignment="1">
      <alignment horizontal="center" vertical="center"/>
    </xf>
    <xf numFmtId="164" fontId="7" fillId="4" borderId="62" xfId="0" applyNumberFormat="1" applyFont="1" applyFill="1" applyBorder="1" applyAlignment="1">
      <alignment horizontal="center" vertical="center"/>
    </xf>
    <xf numFmtId="164" fontId="6" fillId="0" borderId="63" xfId="0" applyNumberFormat="1" applyFont="1" applyBorder="1" applyAlignment="1">
      <alignment horizontal="center" vertical="center"/>
    </xf>
    <xf numFmtId="164" fontId="6" fillId="0" borderId="64" xfId="0" applyNumberFormat="1" applyFont="1" applyBorder="1" applyAlignment="1">
      <alignment horizontal="center" vertical="center"/>
    </xf>
    <xf numFmtId="164" fontId="7" fillId="0" borderId="65" xfId="0" applyNumberFormat="1" applyFont="1" applyBorder="1" applyAlignment="1">
      <alignment horizontal="center" vertical="center"/>
    </xf>
    <xf numFmtId="164" fontId="7" fillId="0" borderId="66" xfId="0" applyNumberFormat="1" applyFont="1" applyBorder="1" applyAlignment="1">
      <alignment horizontal="center" vertical="center"/>
    </xf>
    <xf numFmtId="164" fontId="7" fillId="0" borderId="67" xfId="0" applyNumberFormat="1" applyFont="1" applyBorder="1" applyAlignment="1">
      <alignment horizontal="center" vertical="center"/>
    </xf>
    <xf numFmtId="164" fontId="6" fillId="0" borderId="69" xfId="0" applyNumberFormat="1" applyFont="1" applyBorder="1" applyAlignment="1">
      <alignment horizontal="center" vertical="center"/>
    </xf>
    <xf numFmtId="164" fontId="6" fillId="0" borderId="70" xfId="0" applyNumberFormat="1" applyFont="1" applyBorder="1" applyAlignment="1">
      <alignment horizontal="center" vertical="center"/>
    </xf>
    <xf numFmtId="164" fontId="6" fillId="7" borderId="49" xfId="0" applyNumberFormat="1" applyFont="1" applyFill="1" applyBorder="1" applyAlignment="1">
      <alignment horizontal="center" vertical="center"/>
    </xf>
    <xf numFmtId="164" fontId="6" fillId="7" borderId="71" xfId="0" applyNumberFormat="1" applyFont="1" applyFill="1" applyBorder="1" applyAlignment="1">
      <alignment horizontal="center" vertical="center"/>
    </xf>
    <xf numFmtId="164" fontId="6" fillId="7" borderId="15" xfId="0" applyNumberFormat="1" applyFont="1" applyFill="1" applyBorder="1" applyAlignment="1">
      <alignment horizontal="center" vertical="center"/>
    </xf>
    <xf numFmtId="164" fontId="6" fillId="7" borderId="72" xfId="0" applyNumberFormat="1" applyFont="1" applyFill="1" applyBorder="1" applyAlignment="1">
      <alignment horizontal="center" vertical="center"/>
    </xf>
    <xf numFmtId="164" fontId="9" fillId="7" borderId="73" xfId="0" applyNumberFormat="1" applyFont="1" applyFill="1" applyBorder="1" applyAlignment="1">
      <alignment horizontal="center" vertical="center"/>
    </xf>
    <xf numFmtId="164" fontId="9" fillId="7" borderId="15" xfId="0" applyNumberFormat="1" applyFont="1" applyFill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164" fontId="7" fillId="0" borderId="33" xfId="0" applyNumberFormat="1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164" fontId="7" fillId="0" borderId="40" xfId="0" applyNumberFormat="1" applyFont="1" applyBorder="1" applyAlignment="1">
      <alignment horizontal="center" vertical="center"/>
    </xf>
    <xf numFmtId="164" fontId="7" fillId="0" borderId="39" xfId="0" applyNumberFormat="1" applyFont="1" applyBorder="1" applyAlignment="1">
      <alignment horizontal="center" vertical="center"/>
    </xf>
    <xf numFmtId="164" fontId="6" fillId="0" borderId="75" xfId="0" applyNumberFormat="1" applyFont="1" applyBorder="1" applyAlignment="1">
      <alignment horizontal="center" vertical="center"/>
    </xf>
    <xf numFmtId="164" fontId="6" fillId="0" borderId="76" xfId="0" applyNumberFormat="1" applyFont="1" applyBorder="1" applyAlignment="1">
      <alignment horizontal="center" vertical="center"/>
    </xf>
    <xf numFmtId="164" fontId="6" fillId="6" borderId="77" xfId="0" applyNumberFormat="1" applyFont="1" applyFill="1" applyBorder="1" applyAlignment="1">
      <alignment horizontal="center" vertical="center"/>
    </xf>
    <xf numFmtId="164" fontId="6" fillId="6" borderId="78" xfId="0" applyNumberFormat="1" applyFont="1" applyFill="1" applyBorder="1" applyAlignment="1">
      <alignment horizontal="center" vertical="center"/>
    </xf>
    <xf numFmtId="164" fontId="6" fillId="6" borderId="15" xfId="0" applyNumberFormat="1" applyFont="1" applyFill="1" applyBorder="1" applyAlignment="1">
      <alignment horizontal="center" vertical="center"/>
    </xf>
    <xf numFmtId="164" fontId="8" fillId="0" borderId="34" xfId="0" applyNumberFormat="1" applyFont="1" applyBorder="1" applyAlignment="1">
      <alignment horizontal="center" vertical="center"/>
    </xf>
    <xf numFmtId="164" fontId="6" fillId="0" borderId="32" xfId="0" applyNumberFormat="1" applyFont="1" applyBorder="1" applyAlignment="1">
      <alignment horizontal="center" vertical="center"/>
    </xf>
    <xf numFmtId="164" fontId="6" fillId="0" borderId="79" xfId="0" applyNumberFormat="1" applyFont="1" applyBorder="1" applyAlignment="1">
      <alignment horizontal="center" vertical="center"/>
    </xf>
    <xf numFmtId="164" fontId="6" fillId="0" borderId="80" xfId="0" applyNumberFormat="1" applyFont="1" applyBorder="1" applyAlignment="1">
      <alignment horizontal="center" vertical="center"/>
    </xf>
    <xf numFmtId="164" fontId="6" fillId="6" borderId="81" xfId="0" applyNumberFormat="1" applyFont="1" applyFill="1" applyBorder="1" applyAlignment="1">
      <alignment horizontal="center" vertical="center"/>
    </xf>
    <xf numFmtId="164" fontId="6" fillId="6" borderId="82" xfId="0" applyNumberFormat="1" applyFont="1" applyFill="1" applyBorder="1" applyAlignment="1">
      <alignment horizontal="center" vertical="center"/>
    </xf>
    <xf numFmtId="164" fontId="6" fillId="6" borderId="83" xfId="0" applyNumberFormat="1" applyFont="1" applyFill="1" applyBorder="1" applyAlignment="1">
      <alignment horizontal="center" vertical="center"/>
    </xf>
    <xf numFmtId="164" fontId="6" fillId="6" borderId="84" xfId="0" applyNumberFormat="1" applyFont="1" applyFill="1" applyBorder="1" applyAlignment="1">
      <alignment horizontal="center" vertical="center"/>
    </xf>
    <xf numFmtId="164" fontId="6" fillId="6" borderId="85" xfId="0" applyNumberFormat="1" applyFont="1" applyFill="1" applyBorder="1" applyAlignment="1">
      <alignment horizontal="center" vertical="center"/>
    </xf>
    <xf numFmtId="164" fontId="6" fillId="6" borderId="33" xfId="0" applyNumberFormat="1" applyFont="1" applyFill="1" applyBorder="1" applyAlignment="1">
      <alignment horizontal="center" vertical="center"/>
    </xf>
    <xf numFmtId="164" fontId="6" fillId="6" borderId="34" xfId="0" applyNumberFormat="1" applyFont="1" applyFill="1" applyBorder="1" applyAlignment="1">
      <alignment horizontal="center" vertical="center"/>
    </xf>
    <xf numFmtId="164" fontId="6" fillId="6" borderId="31" xfId="0" applyNumberFormat="1" applyFont="1" applyFill="1" applyBorder="1" applyAlignment="1">
      <alignment horizontal="center" vertical="center"/>
    </xf>
    <xf numFmtId="164" fontId="6" fillId="6" borderId="36" xfId="0" applyNumberFormat="1" applyFont="1" applyFill="1" applyBorder="1" applyAlignment="1">
      <alignment horizontal="center" vertical="center"/>
    </xf>
    <xf numFmtId="164" fontId="6" fillId="0" borderId="85" xfId="0" applyNumberFormat="1" applyFont="1" applyBorder="1" applyAlignment="1">
      <alignment horizontal="center" vertical="center"/>
    </xf>
    <xf numFmtId="164" fontId="6" fillId="0" borderId="40" xfId="0" applyNumberFormat="1" applyFont="1" applyBorder="1" applyAlignment="1">
      <alignment horizontal="center" vertical="center"/>
    </xf>
    <xf numFmtId="164" fontId="6" fillId="0" borderId="39" xfId="0" applyNumberFormat="1" applyFont="1" applyBorder="1" applyAlignment="1">
      <alignment horizontal="center" vertical="center"/>
    </xf>
    <xf numFmtId="164" fontId="6" fillId="7" borderId="73" xfId="0" applyNumberFormat="1" applyFont="1" applyFill="1" applyBorder="1" applyAlignment="1">
      <alignment horizontal="center" vertical="center"/>
    </xf>
    <xf numFmtId="164" fontId="7" fillId="4" borderId="69" xfId="0" applyNumberFormat="1" applyFont="1" applyFill="1" applyBorder="1" applyAlignment="1">
      <alignment horizontal="center" vertical="center"/>
    </xf>
    <xf numFmtId="164" fontId="6" fillId="0" borderId="86" xfId="0" applyNumberFormat="1" applyFont="1" applyBorder="1" applyAlignment="1">
      <alignment horizontal="center" vertical="center"/>
    </xf>
    <xf numFmtId="164" fontId="6" fillId="6" borderId="72" xfId="0" applyNumberFormat="1" applyFont="1" applyFill="1" applyBorder="1" applyAlignment="1">
      <alignment horizontal="center" vertical="center"/>
    </xf>
    <xf numFmtId="164" fontId="6" fillId="0" borderId="87" xfId="0" applyNumberFormat="1" applyFont="1" applyBorder="1" applyAlignment="1">
      <alignment horizontal="center" vertical="center"/>
    </xf>
    <xf numFmtId="164" fontId="6" fillId="7" borderId="88" xfId="0" applyNumberFormat="1" applyFont="1" applyFill="1" applyBorder="1" applyAlignment="1">
      <alignment horizontal="center" vertical="center"/>
    </xf>
    <xf numFmtId="164" fontId="7" fillId="0" borderId="70" xfId="0" applyNumberFormat="1" applyFont="1" applyBorder="1" applyAlignment="1">
      <alignment horizontal="center" vertical="center"/>
    </xf>
    <xf numFmtId="164" fontId="7" fillId="0" borderId="87" xfId="0" applyNumberFormat="1" applyFont="1" applyBorder="1" applyAlignment="1">
      <alignment horizontal="center" vertical="center"/>
    </xf>
    <xf numFmtId="164" fontId="6" fillId="6" borderId="69" xfId="0" applyNumberFormat="1" applyFont="1" applyFill="1" applyBorder="1" applyAlignment="1">
      <alignment horizontal="center" vertical="center"/>
    </xf>
    <xf numFmtId="164" fontId="6" fillId="6" borderId="35" xfId="0" applyNumberFormat="1" applyFont="1" applyFill="1" applyBorder="1" applyAlignment="1">
      <alignment horizontal="center" vertical="center"/>
    </xf>
    <xf numFmtId="164" fontId="6" fillId="6" borderId="89" xfId="0" applyNumberFormat="1" applyFont="1" applyFill="1" applyBorder="1" applyAlignment="1">
      <alignment horizontal="center" vertical="center"/>
    </xf>
    <xf numFmtId="164" fontId="6" fillId="0" borderId="90" xfId="0" applyNumberFormat="1" applyFont="1" applyBorder="1" applyAlignment="1">
      <alignment horizontal="center" vertical="center"/>
    </xf>
    <xf numFmtId="164" fontId="8" fillId="0" borderId="33" xfId="0" applyNumberFormat="1" applyFont="1" applyBorder="1" applyAlignment="1">
      <alignment horizontal="center" vertical="center"/>
    </xf>
    <xf numFmtId="164" fontId="6" fillId="7" borderId="69" xfId="0" applyNumberFormat="1" applyFont="1" applyFill="1" applyBorder="1" applyAlignment="1">
      <alignment horizontal="center" vertical="center"/>
    </xf>
    <xf numFmtId="164" fontId="6" fillId="7" borderId="91" xfId="0" applyNumberFormat="1" applyFont="1" applyFill="1" applyBorder="1" applyAlignment="1">
      <alignment horizontal="center" vertical="center"/>
    </xf>
    <xf numFmtId="164" fontId="6" fillId="7" borderId="92" xfId="0" applyNumberFormat="1" applyFont="1" applyFill="1" applyBorder="1" applyAlignment="1">
      <alignment horizontal="center" vertical="center"/>
    </xf>
    <xf numFmtId="164" fontId="6" fillId="7" borderId="93" xfId="0" applyNumberFormat="1" applyFont="1" applyFill="1" applyBorder="1" applyAlignment="1">
      <alignment horizontal="center" vertical="center"/>
    </xf>
    <xf numFmtId="164" fontId="6" fillId="6" borderId="32" xfId="0" applyNumberFormat="1" applyFont="1" applyFill="1" applyBorder="1" applyAlignment="1">
      <alignment horizontal="center" vertical="center"/>
    </xf>
    <xf numFmtId="164" fontId="5" fillId="0" borderId="94" xfId="0" applyNumberFormat="1" applyFont="1" applyBorder="1" applyAlignment="1">
      <alignment horizontal="center" vertical="center"/>
    </xf>
    <xf numFmtId="164" fontId="10" fillId="4" borderId="95" xfId="0" applyNumberFormat="1" applyFont="1" applyFill="1" applyBorder="1" applyAlignment="1">
      <alignment horizontal="center" vertical="center"/>
    </xf>
    <xf numFmtId="164" fontId="6" fillId="7" borderId="96" xfId="0" applyNumberFormat="1" applyFont="1" applyFill="1" applyBorder="1" applyAlignment="1">
      <alignment horizontal="center" vertical="center"/>
    </xf>
    <xf numFmtId="164" fontId="9" fillId="7" borderId="92" xfId="0" applyNumberFormat="1" applyFont="1" applyFill="1" applyBorder="1" applyAlignment="1">
      <alignment horizontal="center" vertical="center"/>
    </xf>
    <xf numFmtId="164" fontId="9" fillId="7" borderId="93" xfId="0" applyNumberFormat="1" applyFont="1" applyFill="1" applyBorder="1" applyAlignment="1">
      <alignment horizontal="center" vertical="center"/>
    </xf>
    <xf numFmtId="164" fontId="9" fillId="7" borderId="71" xfId="0" applyNumberFormat="1" applyFont="1" applyFill="1" applyBorder="1" applyAlignment="1">
      <alignment horizontal="center" vertical="center"/>
    </xf>
    <xf numFmtId="164" fontId="6" fillId="0" borderId="97" xfId="0" applyNumberFormat="1" applyFont="1" applyBorder="1" applyAlignment="1">
      <alignment horizontal="center" vertical="center"/>
    </xf>
    <xf numFmtId="164" fontId="6" fillId="0" borderId="98" xfId="0" applyNumberFormat="1" applyFont="1" applyBorder="1" applyAlignment="1">
      <alignment horizontal="center" vertical="center"/>
    </xf>
    <xf numFmtId="164" fontId="6" fillId="0" borderId="99" xfId="0" applyNumberFormat="1" applyFont="1" applyBorder="1" applyAlignment="1">
      <alignment horizontal="center" vertical="center"/>
    </xf>
    <xf numFmtId="164" fontId="7" fillId="0" borderId="97" xfId="0" applyNumberFormat="1" applyFont="1" applyBorder="1" applyAlignment="1">
      <alignment horizontal="center" vertical="center"/>
    </xf>
    <xf numFmtId="164" fontId="7" fillId="0" borderId="100" xfId="0" applyNumberFormat="1" applyFont="1" applyBorder="1" applyAlignment="1">
      <alignment horizontal="center" vertical="center"/>
    </xf>
    <xf numFmtId="164" fontId="7" fillId="0" borderId="101" xfId="0" applyNumberFormat="1" applyFont="1" applyBorder="1" applyAlignment="1">
      <alignment horizontal="center" vertical="center"/>
    </xf>
    <xf numFmtId="164" fontId="6" fillId="0" borderId="102" xfId="0" applyNumberFormat="1" applyFont="1" applyBorder="1" applyAlignment="1">
      <alignment horizontal="center" vertical="center"/>
    </xf>
    <xf numFmtId="164" fontId="6" fillId="0" borderId="94" xfId="0" applyNumberFormat="1" applyFont="1" applyBorder="1" applyAlignment="1">
      <alignment horizontal="center" vertical="center"/>
    </xf>
    <xf numFmtId="164" fontId="6" fillId="6" borderId="76" xfId="0" applyNumberFormat="1" applyFont="1" applyFill="1" applyBorder="1" applyAlignment="1">
      <alignment horizontal="center" vertical="center"/>
    </xf>
    <xf numFmtId="164" fontId="10" fillId="4" borderId="69" xfId="0" applyNumberFormat="1" applyFont="1" applyFill="1" applyBorder="1" applyAlignment="1">
      <alignment horizontal="center" vertical="center"/>
    </xf>
    <xf numFmtId="164" fontId="10" fillId="4" borderId="35" xfId="0" applyNumberFormat="1" applyFont="1" applyFill="1" applyBorder="1" applyAlignment="1">
      <alignment horizontal="center" vertical="center"/>
    </xf>
    <xf numFmtId="164" fontId="11" fillId="0" borderId="70" xfId="0" applyNumberFormat="1" applyFont="1" applyBorder="1" applyAlignment="1">
      <alignment horizontal="center" vertical="center"/>
    </xf>
    <xf numFmtId="164" fontId="11" fillId="0" borderId="87" xfId="0" applyNumberFormat="1" applyFont="1" applyBorder="1" applyAlignment="1">
      <alignment horizontal="center" vertical="center"/>
    </xf>
    <xf numFmtId="164" fontId="9" fillId="7" borderId="70" xfId="0" applyNumberFormat="1" applyFont="1" applyFill="1" applyBorder="1" applyAlignment="1">
      <alignment horizontal="center" vertical="center"/>
    </xf>
    <xf numFmtId="164" fontId="9" fillId="7" borderId="35" xfId="0" applyNumberFormat="1" applyFont="1" applyFill="1" applyBorder="1" applyAlignment="1">
      <alignment horizontal="center" vertical="center"/>
    </xf>
    <xf numFmtId="164" fontId="9" fillId="7" borderId="96" xfId="0" applyNumberFormat="1" applyFont="1" applyFill="1" applyBorder="1" applyAlignment="1">
      <alignment horizontal="center" vertical="center"/>
    </xf>
    <xf numFmtId="0" fontId="2" fillId="0" borderId="9" xfId="0" applyFont="1" applyBorder="1"/>
    <xf numFmtId="164" fontId="6" fillId="6" borderId="103" xfId="0" applyNumberFormat="1" applyFont="1" applyFill="1" applyBorder="1" applyAlignment="1">
      <alignment horizontal="center" vertical="center"/>
    </xf>
    <xf numFmtId="164" fontId="6" fillId="6" borderId="94" xfId="0" applyNumberFormat="1" applyFont="1" applyFill="1" applyBorder="1" applyAlignment="1">
      <alignment horizontal="center" vertical="center"/>
    </xf>
    <xf numFmtId="164" fontId="6" fillId="6" borderId="102" xfId="0" applyNumberFormat="1" applyFont="1" applyFill="1" applyBorder="1" applyAlignment="1">
      <alignment horizontal="center" vertical="center"/>
    </xf>
    <xf numFmtId="164" fontId="7" fillId="4" borderId="35" xfId="0" applyNumberFormat="1" applyFont="1" applyFill="1" applyBorder="1" applyAlignment="1">
      <alignment horizontal="center" vertical="center"/>
    </xf>
    <xf numFmtId="164" fontId="9" fillId="0" borderId="34" xfId="0" applyNumberFormat="1" applyFont="1" applyBorder="1" applyAlignment="1">
      <alignment horizontal="center" vertical="center"/>
    </xf>
    <xf numFmtId="164" fontId="7" fillId="0" borderId="104" xfId="0" applyNumberFormat="1" applyFont="1" applyBorder="1" applyAlignment="1">
      <alignment horizontal="center" vertical="center"/>
    </xf>
    <xf numFmtId="0" fontId="2" fillId="0" borderId="104" xfId="0" applyFont="1" applyBorder="1"/>
    <xf numFmtId="164" fontId="10" fillId="4" borderId="71" xfId="0" applyNumberFormat="1" applyFont="1" applyFill="1" applyBorder="1" applyAlignment="1">
      <alignment horizontal="center" vertical="center"/>
    </xf>
    <xf numFmtId="164" fontId="7" fillId="4" borderId="71" xfId="0" applyNumberFormat="1" applyFont="1" applyFill="1" applyBorder="1" applyAlignment="1">
      <alignment horizontal="center" vertical="center"/>
    </xf>
    <xf numFmtId="164" fontId="9" fillId="0" borderId="101" xfId="0" applyNumberFormat="1" applyFont="1" applyBorder="1" applyAlignment="1">
      <alignment horizontal="center" vertical="center"/>
    </xf>
    <xf numFmtId="164" fontId="11" fillId="0" borderId="99" xfId="0" applyNumberFormat="1" applyFont="1" applyBorder="1" applyAlignment="1">
      <alignment horizontal="center" vertical="center"/>
    </xf>
    <xf numFmtId="164" fontId="11" fillId="0" borderId="98" xfId="0" applyNumberFormat="1" applyFont="1" applyBorder="1" applyAlignment="1">
      <alignment horizontal="center" vertical="center"/>
    </xf>
    <xf numFmtId="164" fontId="9" fillId="0" borderId="32" xfId="0" applyNumberFormat="1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164" fontId="6" fillId="0" borderId="89" xfId="0" applyNumberFormat="1" applyFont="1" applyBorder="1" applyAlignment="1">
      <alignment horizontal="center" vertical="center"/>
    </xf>
    <xf numFmtId="164" fontId="6" fillId="7" borderId="70" xfId="0" applyNumberFormat="1" applyFont="1" applyFill="1" applyBorder="1" applyAlignment="1">
      <alignment horizontal="center" vertical="center"/>
    </xf>
    <xf numFmtId="164" fontId="6" fillId="0" borderId="105" xfId="0" applyNumberFormat="1" applyFont="1" applyBorder="1" applyAlignment="1">
      <alignment horizontal="center" vertical="center"/>
    </xf>
    <xf numFmtId="164" fontId="9" fillId="0" borderId="70" xfId="0" applyNumberFormat="1" applyFont="1" applyBorder="1" applyAlignment="1">
      <alignment horizontal="center" vertical="center"/>
    </xf>
    <xf numFmtId="164" fontId="7" fillId="0" borderId="98" xfId="0" applyNumberFormat="1" applyFont="1" applyBorder="1" applyAlignment="1">
      <alignment horizontal="center" vertical="center"/>
    </xf>
    <xf numFmtId="164" fontId="9" fillId="0" borderId="98" xfId="0" applyNumberFormat="1" applyFont="1" applyBorder="1" applyAlignment="1">
      <alignment horizontal="center" vertical="center"/>
    </xf>
    <xf numFmtId="164" fontId="9" fillId="0" borderId="39" xfId="0" applyNumberFormat="1" applyFont="1" applyBorder="1" applyAlignment="1">
      <alignment horizontal="center" vertical="center"/>
    </xf>
    <xf numFmtId="164" fontId="9" fillId="0" borderId="105" xfId="0" applyNumberFormat="1" applyFont="1" applyBorder="1" applyAlignment="1">
      <alignment horizontal="center" vertical="center"/>
    </xf>
    <xf numFmtId="164" fontId="9" fillId="0" borderId="106" xfId="0" applyNumberFormat="1" applyFont="1" applyBorder="1" applyAlignment="1">
      <alignment horizontal="center" vertical="center"/>
    </xf>
    <xf numFmtId="164" fontId="6" fillId="0" borderId="107" xfId="0" applyNumberFormat="1" applyFont="1" applyBorder="1" applyAlignment="1">
      <alignment horizontal="center" vertical="center"/>
    </xf>
    <xf numFmtId="164" fontId="10" fillId="4" borderId="47" xfId="0" applyNumberFormat="1" applyFont="1" applyFill="1" applyBorder="1" applyAlignment="1">
      <alignment horizontal="center" vertical="center"/>
    </xf>
    <xf numFmtId="164" fontId="7" fillId="4" borderId="47" xfId="0" applyNumberFormat="1" applyFont="1" applyFill="1" applyBorder="1" applyAlignment="1">
      <alignment horizontal="center" vertical="center"/>
    </xf>
    <xf numFmtId="164" fontId="9" fillId="0" borderId="46" xfId="0" applyNumberFormat="1" applyFont="1" applyBorder="1" applyAlignment="1">
      <alignment horizontal="center" vertical="center"/>
    </xf>
    <xf numFmtId="164" fontId="6" fillId="0" borderId="108" xfId="0" applyNumberFormat="1" applyFont="1" applyBorder="1" applyAlignment="1">
      <alignment horizontal="center" vertical="center"/>
    </xf>
    <xf numFmtId="164" fontId="5" fillId="0" borderId="70" xfId="0" applyNumberFormat="1" applyFont="1" applyBorder="1" applyAlignment="1">
      <alignment horizontal="center" vertical="center"/>
    </xf>
    <xf numFmtId="164" fontId="7" fillId="0" borderId="63" xfId="0" applyNumberFormat="1" applyFont="1" applyBorder="1" applyAlignment="1">
      <alignment horizontal="center" vertical="center"/>
    </xf>
    <xf numFmtId="164" fontId="7" fillId="0" borderId="64" xfId="0" applyNumberFormat="1" applyFont="1" applyBorder="1" applyAlignment="1">
      <alignment horizontal="center" vertical="center"/>
    </xf>
    <xf numFmtId="164" fontId="8" fillId="0" borderId="64" xfId="0" applyNumberFormat="1" applyFont="1" applyBorder="1" applyAlignment="1">
      <alignment horizontal="center" vertical="center"/>
    </xf>
    <xf numFmtId="164" fontId="8" fillId="0" borderId="65" xfId="0" applyNumberFormat="1" applyFont="1" applyBorder="1" applyAlignment="1">
      <alignment horizontal="center" vertical="center"/>
    </xf>
    <xf numFmtId="164" fontId="11" fillId="0" borderId="109" xfId="0" applyNumberFormat="1" applyFont="1" applyBorder="1" applyAlignment="1">
      <alignment horizontal="center" vertical="center"/>
    </xf>
    <xf numFmtId="164" fontId="6" fillId="6" borderId="110" xfId="0" applyNumberFormat="1" applyFont="1" applyFill="1" applyBorder="1" applyAlignment="1">
      <alignment horizontal="center" vertical="center"/>
    </xf>
    <xf numFmtId="164" fontId="11" fillId="4" borderId="111" xfId="0" applyNumberFormat="1" applyFont="1" applyFill="1" applyBorder="1" applyAlignment="1">
      <alignment horizontal="center" vertical="center"/>
    </xf>
    <xf numFmtId="164" fontId="9" fillId="0" borderId="97" xfId="0" applyNumberFormat="1" applyFont="1" applyBorder="1" applyAlignment="1">
      <alignment horizontal="center" vertical="center"/>
    </xf>
    <xf numFmtId="164" fontId="9" fillId="0" borderId="100" xfId="0" applyNumberFormat="1" applyFont="1" applyBorder="1" applyAlignment="1">
      <alignment horizontal="center" vertical="center"/>
    </xf>
    <xf numFmtId="164" fontId="6" fillId="0" borderId="106" xfId="0" applyNumberFormat="1" applyFont="1" applyBorder="1" applyAlignment="1">
      <alignment horizontal="center" vertical="center"/>
    </xf>
    <xf numFmtId="0" fontId="2" fillId="4" borderId="112" xfId="0" applyFont="1" applyFill="1" applyBorder="1"/>
    <xf numFmtId="0" fontId="5" fillId="5" borderId="113" xfId="0" applyFont="1" applyFill="1" applyBorder="1" applyAlignment="1">
      <alignment horizontal="center" vertical="center" wrapText="1"/>
    </xf>
    <xf numFmtId="164" fontId="7" fillId="4" borderId="114" xfId="0" applyNumberFormat="1" applyFont="1" applyFill="1" applyBorder="1" applyAlignment="1">
      <alignment horizontal="center" vertical="center"/>
    </xf>
    <xf numFmtId="164" fontId="5" fillId="4" borderId="115" xfId="0" applyNumberFormat="1" applyFont="1" applyFill="1" applyBorder="1" applyAlignment="1">
      <alignment horizontal="center" vertical="center"/>
    </xf>
    <xf numFmtId="164" fontId="7" fillId="4" borderId="115" xfId="0" applyNumberFormat="1" applyFont="1" applyFill="1" applyBorder="1" applyAlignment="1">
      <alignment horizontal="center" vertical="center"/>
    </xf>
    <xf numFmtId="164" fontId="7" fillId="4" borderId="116" xfId="0" applyNumberFormat="1" applyFont="1" applyFill="1" applyBorder="1" applyAlignment="1">
      <alignment horizontal="center" vertical="center"/>
    </xf>
    <xf numFmtId="164" fontId="8" fillId="0" borderId="117" xfId="0" applyNumberFormat="1" applyFont="1" applyBorder="1" applyAlignment="1">
      <alignment horizontal="center" vertical="center"/>
    </xf>
    <xf numFmtId="164" fontId="8" fillId="0" borderId="118" xfId="0" applyNumberFormat="1" applyFont="1" applyBorder="1" applyAlignment="1">
      <alignment horizontal="center" vertical="center"/>
    </xf>
    <xf numFmtId="164" fontId="8" fillId="0" borderId="119" xfId="0" applyNumberFormat="1" applyFont="1" applyBorder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164" fontId="9" fillId="6" borderId="33" xfId="0" applyNumberFormat="1" applyFont="1" applyFill="1" applyBorder="1" applyAlignment="1">
      <alignment horizontal="center" vertical="center"/>
    </xf>
    <xf numFmtId="164" fontId="9" fillId="6" borderId="34" xfId="0" applyNumberFormat="1" applyFont="1" applyFill="1" applyBorder="1" applyAlignment="1">
      <alignment horizontal="center" vertical="center"/>
    </xf>
    <xf numFmtId="164" fontId="9" fillId="6" borderId="70" xfId="0" applyNumberFormat="1" applyFont="1" applyFill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11" fillId="4" borderId="69" xfId="0" applyNumberFormat="1" applyFont="1" applyFill="1" applyBorder="1" applyAlignment="1">
      <alignment horizontal="center" vertical="center"/>
    </xf>
    <xf numFmtId="164" fontId="11" fillId="4" borderId="35" xfId="0" applyNumberFormat="1" applyFont="1" applyFill="1" applyBorder="1" applyAlignment="1">
      <alignment horizontal="center" vertical="center"/>
    </xf>
    <xf numFmtId="164" fontId="11" fillId="4" borderId="41" xfId="0" applyNumberFormat="1" applyFont="1" applyFill="1" applyBorder="1" applyAlignment="1">
      <alignment horizontal="center" vertical="center"/>
    </xf>
    <xf numFmtId="164" fontId="11" fillId="0" borderId="120" xfId="0" applyNumberFormat="1" applyFont="1" applyBorder="1" applyAlignment="1">
      <alignment horizontal="center" vertical="center"/>
    </xf>
    <xf numFmtId="164" fontId="11" fillId="0" borderId="121" xfId="0" applyNumberFormat="1" applyFont="1" applyBorder="1" applyAlignment="1">
      <alignment horizontal="center" vertical="center"/>
    </xf>
    <xf numFmtId="164" fontId="10" fillId="0" borderId="70" xfId="0" applyNumberFormat="1" applyFont="1" applyBorder="1" applyAlignment="1">
      <alignment horizontal="center" vertical="center"/>
    </xf>
    <xf numFmtId="164" fontId="7" fillId="0" borderId="120" xfId="0" applyNumberFormat="1" applyFont="1" applyBorder="1" applyAlignment="1">
      <alignment horizontal="center" vertical="center"/>
    </xf>
    <xf numFmtId="164" fontId="8" fillId="0" borderId="122" xfId="0" applyNumberFormat="1" applyFont="1" applyBorder="1" applyAlignment="1">
      <alignment horizontal="center" vertical="center"/>
    </xf>
    <xf numFmtId="164" fontId="8" fillId="0" borderId="70" xfId="0" applyNumberFormat="1" applyFont="1" applyBorder="1" applyAlignment="1">
      <alignment horizontal="center" vertical="center"/>
    </xf>
    <xf numFmtId="164" fontId="11" fillId="4" borderId="95" xfId="0" applyNumberFormat="1" applyFont="1" applyFill="1" applyBorder="1" applyAlignment="1">
      <alignment horizontal="center" vertical="center"/>
    </xf>
    <xf numFmtId="164" fontId="11" fillId="4" borderId="71" xfId="0" applyNumberFormat="1" applyFont="1" applyFill="1" applyBorder="1" applyAlignment="1">
      <alignment horizontal="center" vertical="center"/>
    </xf>
    <xf numFmtId="164" fontId="11" fillId="4" borderId="123" xfId="0" applyNumberFormat="1" applyFont="1" applyFill="1" applyBorder="1" applyAlignment="1">
      <alignment horizontal="center" vertical="center"/>
    </xf>
    <xf numFmtId="164" fontId="11" fillId="0" borderId="124" xfId="0" applyNumberFormat="1" applyFont="1" applyBorder="1" applyAlignment="1">
      <alignment horizontal="center" vertical="center"/>
    </xf>
    <xf numFmtId="164" fontId="11" fillId="0" borderId="125" xfId="0" applyNumberFormat="1" applyFont="1" applyBorder="1" applyAlignment="1">
      <alignment horizontal="center" vertical="center"/>
    </xf>
    <xf numFmtId="164" fontId="6" fillId="0" borderId="100" xfId="0" applyNumberFormat="1" applyFont="1" applyBorder="1" applyAlignment="1">
      <alignment horizontal="center" vertical="center"/>
    </xf>
    <xf numFmtId="164" fontId="7" fillId="0" borderId="106" xfId="0" applyNumberFormat="1" applyFont="1" applyBorder="1" applyAlignment="1">
      <alignment horizontal="center" vertical="center"/>
    </xf>
    <xf numFmtId="164" fontId="6" fillId="0" borderId="44" xfId="0" applyNumberFormat="1" applyFont="1" applyBorder="1" applyAlignment="1">
      <alignment horizontal="center" vertical="center"/>
    </xf>
    <xf numFmtId="164" fontId="6" fillId="0" borderId="126" xfId="0" applyNumberFormat="1" applyFont="1" applyBorder="1" applyAlignment="1">
      <alignment horizontal="center" vertical="center"/>
    </xf>
    <xf numFmtId="164" fontId="6" fillId="0" borderId="127" xfId="0" applyNumberFormat="1" applyFont="1" applyBorder="1" applyAlignment="1">
      <alignment horizontal="center" vertical="center"/>
    </xf>
    <xf numFmtId="164" fontId="5" fillId="4" borderId="71" xfId="0" applyNumberFormat="1" applyFont="1" applyFill="1" applyBorder="1" applyAlignment="1">
      <alignment horizontal="center" vertical="center"/>
    </xf>
    <xf numFmtId="164" fontId="10" fillId="0" borderId="98" xfId="0" applyNumberFormat="1" applyFont="1" applyBorder="1" applyAlignment="1">
      <alignment horizontal="center" vertical="center"/>
    </xf>
    <xf numFmtId="164" fontId="7" fillId="4" borderId="128" xfId="0" applyNumberFormat="1" applyFont="1" applyFill="1" applyBorder="1" applyAlignment="1">
      <alignment horizontal="center" vertical="center"/>
    </xf>
    <xf numFmtId="0" fontId="5" fillId="5" borderId="129" xfId="0" applyFont="1" applyFill="1" applyBorder="1" applyAlignment="1">
      <alignment horizontal="center" vertical="center" wrapText="1"/>
    </xf>
    <xf numFmtId="164" fontId="6" fillId="0" borderId="117" xfId="0" applyNumberFormat="1" applyFont="1" applyBorder="1" applyAlignment="1">
      <alignment horizontal="center" vertical="center"/>
    </xf>
    <xf numFmtId="164" fontId="6" fillId="0" borderId="119" xfId="0" applyNumberFormat="1" applyFont="1" applyBorder="1" applyAlignment="1">
      <alignment horizontal="center" vertical="center"/>
    </xf>
    <xf numFmtId="164" fontId="5" fillId="4" borderId="35" xfId="0" applyNumberFormat="1" applyFont="1" applyFill="1" applyBorder="1" applyAlignment="1">
      <alignment horizontal="center" vertical="center"/>
    </xf>
    <xf numFmtId="164" fontId="6" fillId="0" borderId="120" xfId="0" applyNumberFormat="1" applyFont="1" applyBorder="1" applyAlignment="1">
      <alignment horizontal="center" vertical="center"/>
    </xf>
    <xf numFmtId="164" fontId="6" fillId="0" borderId="130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124" xfId="0" applyNumberFormat="1" applyFont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164" fontId="7" fillId="8" borderId="60" xfId="0" applyNumberFormat="1" applyFont="1" applyFill="1" applyBorder="1" applyAlignment="1">
      <alignment horizontal="center" vertical="center"/>
    </xf>
    <xf numFmtId="164" fontId="7" fillId="4" borderId="60" xfId="0" applyNumberFormat="1" applyFont="1" applyFill="1" applyBorder="1" applyAlignment="1">
      <alignment horizontal="center" vertical="center"/>
    </xf>
    <xf numFmtId="164" fontId="7" fillId="0" borderId="117" xfId="0" applyNumberFormat="1" applyFont="1" applyBorder="1" applyAlignment="1">
      <alignment horizontal="center" vertical="center"/>
    </xf>
    <xf numFmtId="164" fontId="7" fillId="0" borderId="131" xfId="0" applyNumberFormat="1" applyFont="1" applyBorder="1" applyAlignment="1">
      <alignment horizontal="center" vertical="center"/>
    </xf>
    <xf numFmtId="164" fontId="7" fillId="4" borderId="59" xfId="0" applyNumberFormat="1" applyFont="1" applyFill="1" applyBorder="1" applyAlignment="1">
      <alignment horizontal="center" vertical="center"/>
    </xf>
    <xf numFmtId="164" fontId="7" fillId="4" borderId="132" xfId="0" applyNumberFormat="1" applyFont="1" applyFill="1" applyBorder="1" applyAlignment="1">
      <alignment horizontal="center" vertical="center"/>
    </xf>
    <xf numFmtId="2" fontId="1" fillId="4" borderId="14" xfId="0" applyNumberFormat="1" applyFont="1" applyFill="1" applyBorder="1" applyAlignment="1">
      <alignment horizontal="center" vertical="center" wrapText="1"/>
    </xf>
    <xf numFmtId="164" fontId="1" fillId="4" borderId="14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/>
    </xf>
    <xf numFmtId="164" fontId="7" fillId="4" borderId="33" xfId="0" applyNumberFormat="1" applyFont="1" applyFill="1" applyBorder="1" applyAlignment="1">
      <alignment horizontal="center" vertical="center"/>
    </xf>
    <xf numFmtId="164" fontId="7" fillId="0" borderId="133" xfId="0" applyNumberFormat="1" applyFont="1" applyBorder="1" applyAlignment="1">
      <alignment horizontal="center" vertical="center"/>
    </xf>
    <xf numFmtId="164" fontId="7" fillId="4" borderId="32" xfId="0" applyNumberFormat="1" applyFont="1" applyFill="1" applyBorder="1" applyAlignment="1">
      <alignment horizontal="center" vertical="center"/>
    </xf>
    <xf numFmtId="164" fontId="7" fillId="4" borderId="120" xfId="0" applyNumberFormat="1" applyFont="1" applyFill="1" applyBorder="1" applyAlignment="1">
      <alignment horizontal="center" vertical="center"/>
    </xf>
    <xf numFmtId="164" fontId="7" fillId="4" borderId="122" xfId="0" applyNumberFormat="1" applyFont="1" applyFill="1" applyBorder="1" applyAlignment="1">
      <alignment horizontal="center" vertical="center"/>
    </xf>
    <xf numFmtId="164" fontId="7" fillId="0" borderId="134" xfId="0" applyNumberFormat="1" applyFont="1" applyBorder="1" applyAlignment="1">
      <alignment horizontal="center" vertical="center"/>
    </xf>
    <xf numFmtId="164" fontId="7" fillId="4" borderId="135" xfId="0" applyNumberFormat="1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left" vertical="center" wrapText="1"/>
    </xf>
    <xf numFmtId="164" fontId="7" fillId="4" borderId="136" xfId="0" applyNumberFormat="1" applyFont="1" applyFill="1" applyBorder="1" applyAlignment="1">
      <alignment horizontal="center" vertical="center"/>
    </xf>
    <xf numFmtId="164" fontId="7" fillId="4" borderId="91" xfId="0" applyNumberFormat="1" applyFont="1" applyFill="1" applyBorder="1" applyAlignment="1">
      <alignment horizontal="center" vertical="center"/>
    </xf>
    <xf numFmtId="164" fontId="7" fillId="0" borderId="137" xfId="0" applyNumberFormat="1" applyFont="1" applyBorder="1" applyAlignment="1">
      <alignment horizontal="center" vertical="center"/>
    </xf>
    <xf numFmtId="164" fontId="12" fillId="0" borderId="33" xfId="0" applyNumberFormat="1" applyFont="1" applyBorder="1" applyAlignment="1">
      <alignment horizontal="center" vertical="center"/>
    </xf>
    <xf numFmtId="164" fontId="7" fillId="4" borderId="95" xfId="0" applyNumberFormat="1" applyFont="1" applyFill="1" applyBorder="1" applyAlignment="1">
      <alignment horizontal="center" vertical="center"/>
    </xf>
    <xf numFmtId="164" fontId="7" fillId="8" borderId="13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2" fillId="0" borderId="14" xfId="0" applyFont="1" applyBorder="1"/>
    <xf numFmtId="164" fontId="5" fillId="4" borderId="14" xfId="0" applyNumberFormat="1" applyFont="1" applyFill="1" applyBorder="1" applyAlignment="1">
      <alignment vertical="center"/>
    </xf>
    <xf numFmtId="164" fontId="3" fillId="0" borderId="14" xfId="0" applyNumberFormat="1" applyFont="1" applyBorder="1" applyAlignment="1">
      <alignment vertical="center" wrapText="1"/>
    </xf>
    <xf numFmtId="164" fontId="5" fillId="9" borderId="138" xfId="0" applyNumberFormat="1" applyFont="1" applyFill="1" applyBorder="1" applyAlignment="1">
      <alignment vertical="center"/>
    </xf>
    <xf numFmtId="0" fontId="2" fillId="0" borderId="0" xfId="0" applyFont="1"/>
    <xf numFmtId="164" fontId="5" fillId="9" borderId="139" xfId="0" applyNumberFormat="1" applyFont="1" applyFill="1" applyBorder="1" applyAlignment="1">
      <alignment vertical="center"/>
    </xf>
    <xf numFmtId="164" fontId="5" fillId="10" borderId="14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1" fillId="0" borderId="30" xfId="0" applyFont="1" applyBorder="1"/>
    <xf numFmtId="164" fontId="3" fillId="0" borderId="11" xfId="0" applyNumberFormat="1" applyFont="1" applyBorder="1"/>
    <xf numFmtId="164" fontId="5" fillId="9" borderId="129" xfId="0" applyNumberFormat="1" applyFont="1" applyFill="1" applyBorder="1" applyAlignment="1">
      <alignment vertical="center"/>
    </xf>
    <xf numFmtId="164" fontId="3" fillId="0" borderId="7" xfId="0" applyNumberFormat="1" applyFont="1" applyBorder="1"/>
    <xf numFmtId="164" fontId="3" fillId="0" borderId="140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1" xfId="0" applyFont="1" applyBorder="1"/>
    <xf numFmtId="0" fontId="1" fillId="0" borderId="51" xfId="0" applyFont="1" applyBorder="1" applyAlignment="1">
      <alignment horizontal="left" vertical="center"/>
    </xf>
    <xf numFmtId="0" fontId="4" fillId="0" borderId="9" xfId="0" applyFont="1" applyBorder="1"/>
    <xf numFmtId="0" fontId="4" fillId="0" borderId="68" xfId="0" applyFont="1" applyBorder="1"/>
    <xf numFmtId="0" fontId="4" fillId="0" borderId="13" xfId="0" applyFont="1" applyBorder="1"/>
    <xf numFmtId="0" fontId="5" fillId="5" borderId="4" xfId="0" applyFont="1" applyFill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49" fontId="1" fillId="0" borderId="1" xfId="0" applyNumberFormat="1" applyFont="1" applyBorder="1" applyAlignment="1">
      <alignment horizontal="center" vertical="center" wrapText="1"/>
    </xf>
    <xf numFmtId="0" fontId="1" fillId="0" borderId="74" xfId="0" applyFont="1" applyBorder="1" applyAlignment="1">
      <alignment horizontal="left" vertical="center"/>
    </xf>
    <xf numFmtId="0" fontId="4" fillId="0" borderId="3" xfId="0" applyFont="1" applyBorder="1"/>
    <xf numFmtId="0" fontId="5" fillId="0" borderId="7" xfId="0" applyFont="1" applyBorder="1" applyAlignment="1">
      <alignment horizontal="center" vertical="center" wrapText="1"/>
    </xf>
    <xf numFmtId="0" fontId="4" fillId="0" borderId="51" xfId="0" applyFont="1" applyBorder="1"/>
    <xf numFmtId="0" fontId="5" fillId="5" borderId="4" xfId="0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1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3" fillId="2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left" vertical="center" wrapText="1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0" fontId="4" fillId="0" borderId="20" xfId="0" applyFont="1" applyBorder="1"/>
    <xf numFmtId="0" fontId="4" fillId="0" borderId="30" xfId="0" applyFont="1" applyBorder="1"/>
    <xf numFmtId="0" fontId="5" fillId="5" borderId="17" xfId="0" applyFont="1" applyFill="1" applyBorder="1" applyAlignment="1">
      <alignment horizontal="left" vertical="center" wrapText="1"/>
    </xf>
    <xf numFmtId="0" fontId="4" fillId="0" borderId="17" xfId="0" applyFont="1" applyBorder="1"/>
    <xf numFmtId="0" fontId="4" fillId="0" borderId="18" xfId="0" applyFont="1" applyBorder="1"/>
    <xf numFmtId="0" fontId="5" fillId="0" borderId="7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/>
    </xf>
    <xf numFmtId="0" fontId="5" fillId="4" borderId="7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42" xfId="0" applyFont="1" applyBorder="1"/>
    <xf numFmtId="0" fontId="1" fillId="0" borderId="7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1.4060358688049323E-2"/>
          <c:y val="1.416617570048701E-2"/>
          <c:w val="0.98593964131195067"/>
          <c:h val="0.96954713518356161"/>
        </c:manualLayout>
      </c:layout>
      <c:lineChart>
        <c:grouping val="standard"/>
        <c:varyColors val="1"/>
        <c:ser>
          <c:idx val="0"/>
          <c:order val="0"/>
          <c:spPr>
            <a:ln w="38100" cmpd="sng"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'S-curve'!$F$123:$AQ$123</c:f>
              <c:numCache>
                <c:formatCode>0.0</c:formatCode>
                <c:ptCount val="38"/>
                <c:pt idx="0">
                  <c:v>0</c:v>
                </c:pt>
                <c:pt idx="1">
                  <c:v>1.2</c:v>
                </c:pt>
                <c:pt idx="2">
                  <c:v>2.4</c:v>
                </c:pt>
                <c:pt idx="3">
                  <c:v>3.8</c:v>
                </c:pt>
                <c:pt idx="4">
                  <c:v>5.6</c:v>
                </c:pt>
                <c:pt idx="5">
                  <c:v>8.4</c:v>
                </c:pt>
                <c:pt idx="6">
                  <c:v>11.3</c:v>
                </c:pt>
                <c:pt idx="7">
                  <c:v>14.200000000000001</c:v>
                </c:pt>
                <c:pt idx="8">
                  <c:v>17.100000000000001</c:v>
                </c:pt>
                <c:pt idx="9">
                  <c:v>19.600000000000001</c:v>
                </c:pt>
                <c:pt idx="10">
                  <c:v>23.1</c:v>
                </c:pt>
                <c:pt idx="11">
                  <c:v>26.6</c:v>
                </c:pt>
                <c:pt idx="12">
                  <c:v>30.700000000000003</c:v>
                </c:pt>
                <c:pt idx="13">
                  <c:v>34.800000000000004</c:v>
                </c:pt>
                <c:pt idx="14">
                  <c:v>40.100000000000009</c:v>
                </c:pt>
                <c:pt idx="15">
                  <c:v>45.100000000000009</c:v>
                </c:pt>
                <c:pt idx="16">
                  <c:v>50.400000000000006</c:v>
                </c:pt>
                <c:pt idx="17">
                  <c:v>55.100000000000009</c:v>
                </c:pt>
                <c:pt idx="18">
                  <c:v>60.300000000000011</c:v>
                </c:pt>
                <c:pt idx="19">
                  <c:v>65.500000000000014</c:v>
                </c:pt>
                <c:pt idx="20">
                  <c:v>70.300000000000011</c:v>
                </c:pt>
                <c:pt idx="21">
                  <c:v>74.200000000000017</c:v>
                </c:pt>
                <c:pt idx="22">
                  <c:v>76.800000000000011</c:v>
                </c:pt>
                <c:pt idx="23">
                  <c:v>79.400000000000006</c:v>
                </c:pt>
                <c:pt idx="24">
                  <c:v>83</c:v>
                </c:pt>
                <c:pt idx="25">
                  <c:v>86.6</c:v>
                </c:pt>
                <c:pt idx="26">
                  <c:v>90.1</c:v>
                </c:pt>
                <c:pt idx="27">
                  <c:v>93.6</c:v>
                </c:pt>
                <c:pt idx="28">
                  <c:v>94.699999999999989</c:v>
                </c:pt>
                <c:pt idx="29">
                  <c:v>95.199999999999989</c:v>
                </c:pt>
                <c:pt idx="30">
                  <c:v>95.699999999999989</c:v>
                </c:pt>
                <c:pt idx="31">
                  <c:v>96.199999999999989</c:v>
                </c:pt>
                <c:pt idx="32">
                  <c:v>96.999999999999986</c:v>
                </c:pt>
                <c:pt idx="33">
                  <c:v>97.799999999999983</c:v>
                </c:pt>
                <c:pt idx="34">
                  <c:v>98.299999999999983</c:v>
                </c:pt>
                <c:pt idx="35">
                  <c:v>98.799999999999983</c:v>
                </c:pt>
                <c:pt idx="36">
                  <c:v>99.399999999999977</c:v>
                </c:pt>
                <c:pt idx="37">
                  <c:v>99.999999999999972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F4-41E4-98C2-AD5709ACA334}"/>
            </c:ext>
          </c:extLst>
        </c:ser>
        <c:ser>
          <c:idx val="1"/>
          <c:order val="1"/>
          <c:spPr>
            <a:ln w="38100" cmpd="sng">
              <a:solidFill>
                <a:schemeClr val="accent5"/>
              </a:solidFill>
            </a:ln>
          </c:spPr>
          <c:marker>
            <c:symbol val="none"/>
          </c:marker>
          <c:val>
            <c:numRef>
              <c:f>'S-curve'!$F$125:$AH$125</c:f>
              <c:numCache>
                <c:formatCode>0.0</c:formatCode>
                <c:ptCount val="29"/>
                <c:pt idx="0">
                  <c:v>0</c:v>
                </c:pt>
                <c:pt idx="1">
                  <c:v>1.2</c:v>
                </c:pt>
                <c:pt idx="2">
                  <c:v>2.4</c:v>
                </c:pt>
                <c:pt idx="3">
                  <c:v>3.8</c:v>
                </c:pt>
                <c:pt idx="4">
                  <c:v>5.6</c:v>
                </c:pt>
                <c:pt idx="5">
                  <c:v>8.1999999999999993</c:v>
                </c:pt>
                <c:pt idx="6">
                  <c:v>11.3</c:v>
                </c:pt>
                <c:pt idx="7">
                  <c:v>14.400000000000002</c:v>
                </c:pt>
                <c:pt idx="8">
                  <c:v>17.500000000000004</c:v>
                </c:pt>
                <c:pt idx="9">
                  <c:v>20.100000000000005</c:v>
                </c:pt>
                <c:pt idx="10">
                  <c:v>24.000000000000007</c:v>
                </c:pt>
                <c:pt idx="11">
                  <c:v>27.500000000000007</c:v>
                </c:pt>
                <c:pt idx="12">
                  <c:v>31.300000000000008</c:v>
                </c:pt>
                <c:pt idx="13">
                  <c:v>35.100000000000009</c:v>
                </c:pt>
                <c:pt idx="14">
                  <c:v>40.400000000000006</c:v>
                </c:pt>
                <c:pt idx="15">
                  <c:v>45.500000000000007</c:v>
                </c:pt>
                <c:pt idx="16">
                  <c:v>50.800000000000004</c:v>
                </c:pt>
                <c:pt idx="17">
                  <c:v>55.800000000000004</c:v>
                </c:pt>
                <c:pt idx="18">
                  <c:v>60.900000000000006</c:v>
                </c:pt>
                <c:pt idx="19">
                  <c:v>66</c:v>
                </c:pt>
                <c:pt idx="20">
                  <c:v>70.099999999999994</c:v>
                </c:pt>
                <c:pt idx="21">
                  <c:v>74.199999999999989</c:v>
                </c:pt>
                <c:pt idx="22">
                  <c:v>76.399999999999991</c:v>
                </c:pt>
                <c:pt idx="23">
                  <c:v>78.599999999999994</c:v>
                </c:pt>
                <c:pt idx="24">
                  <c:v>82.3</c:v>
                </c:pt>
                <c:pt idx="25">
                  <c:v>86.1</c:v>
                </c:pt>
                <c:pt idx="26">
                  <c:v>90.699999999999989</c:v>
                </c:pt>
                <c:pt idx="27">
                  <c:v>92.999999999999986</c:v>
                </c:pt>
                <c:pt idx="28">
                  <c:v>93.999999999999986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F4-41E4-98C2-AD5709ACA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5300883"/>
        <c:axId val="1682229631"/>
      </c:lineChart>
      <c:catAx>
        <c:axId val="19653008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noFill/>
                <a:latin typeface="+mn-lt"/>
              </a:defRPr>
            </a:pPr>
            <a:endParaRPr lang="en-US"/>
          </a:p>
        </c:txPr>
        <c:crossAx val="1682229631"/>
        <c:crosses val="autoZero"/>
        <c:auto val="1"/>
        <c:lblAlgn val="ctr"/>
        <c:lblOffset val="100"/>
        <c:noMultiLvlLbl val="1"/>
      </c:catAx>
      <c:valAx>
        <c:axId val="1682229631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65300883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1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552219</xdr:colOff>
      <xdr:row>6</xdr:row>
      <xdr:rowOff>325754</xdr:rowOff>
    </xdr:from>
    <xdr:ext cx="30331872" cy="16235165"/>
    <xdr:graphicFrame macro="">
      <xdr:nvGraphicFramePr>
        <xdr:cNvPr id="1076347089" name="Chart 1" title="Chart">
          <a:extLst>
            <a:ext uri="{FF2B5EF4-FFF2-40B4-BE49-F238E27FC236}">
              <a16:creationId xmlns:a16="http://schemas.microsoft.com/office/drawing/2014/main" id="{00000000-0008-0000-0000-0000D1C027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39</xdr:col>
      <xdr:colOff>557529</xdr:colOff>
      <xdr:row>9</xdr:row>
      <xdr:rowOff>136525</xdr:rowOff>
    </xdr:from>
    <xdr:ext cx="2746375" cy="3905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1340404" y="1993900"/>
          <a:ext cx="274637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สิ้นสุดสัญญา 22 ส.ค. 66</a:t>
          </a:r>
          <a:endParaRPr sz="2000" b="1">
            <a:solidFill>
              <a:srgbClr val="000000"/>
            </a:solidFill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6</xdr:col>
      <xdr:colOff>13741</xdr:colOff>
      <xdr:row>73</xdr:row>
      <xdr:rowOff>119056</xdr:rowOff>
    </xdr:from>
    <xdr:ext cx="3061515" cy="45720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4078991" y="16502056"/>
          <a:ext cx="3061515" cy="457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เริ่มต้นสัญญา 26 พ.ย. 65</a:t>
          </a:r>
          <a:endParaRPr sz="14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000"/>
  <sheetViews>
    <sheetView showGridLines="0" tabSelected="1" zoomScale="60" zoomScaleNormal="60" workbookViewId="0">
      <pane ySplit="6" topLeftCell="A7" activePane="bottomLeft" state="frozen"/>
      <selection pane="bottomLeft" activeCell="AR126" sqref="A1:AR126"/>
    </sheetView>
  </sheetViews>
  <sheetFormatPr defaultColWidth="14.44140625" defaultRowHeight="15" customHeight="1"/>
  <cols>
    <col min="1" max="1" width="4.88671875" customWidth="1"/>
    <col min="2" max="2" width="8.109375" customWidth="1"/>
    <col min="3" max="3" width="8.5546875" customWidth="1"/>
    <col min="4" max="4" width="155.21875" customWidth="1"/>
    <col min="5" max="6" width="14.21875" customWidth="1"/>
    <col min="7" max="43" width="11.77734375" customWidth="1"/>
    <col min="44" max="44" width="12.5546875" customWidth="1"/>
  </cols>
  <sheetData>
    <row r="1" spans="1:44" ht="45.75" hidden="1" customHeight="1">
      <c r="A1" s="1"/>
      <c r="B1" s="2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1"/>
    </row>
    <row r="2" spans="1:44" ht="45.75" hidden="1" customHeight="1">
      <c r="A2" s="1"/>
      <c r="B2" s="2"/>
      <c r="C2" s="1"/>
      <c r="D2" s="1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1"/>
    </row>
    <row r="3" spans="1:44" ht="45.75" hidden="1" customHeight="1">
      <c r="A3" s="1"/>
      <c r="B3" s="2"/>
      <c r="C3" s="1"/>
      <c r="D3" s="1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1"/>
    </row>
    <row r="4" spans="1:44" ht="28.5" customHeight="1">
      <c r="A4" s="4"/>
      <c r="B4" s="289" t="s">
        <v>0</v>
      </c>
      <c r="C4" s="279" t="s">
        <v>1</v>
      </c>
      <c r="D4" s="274"/>
      <c r="E4" s="282" t="s">
        <v>2</v>
      </c>
      <c r="F4" s="282" t="s">
        <v>3</v>
      </c>
      <c r="G4" s="284" t="s">
        <v>4</v>
      </c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270"/>
      <c r="AN4" s="270"/>
      <c r="AO4" s="270"/>
      <c r="AP4" s="270"/>
      <c r="AQ4" s="271"/>
      <c r="AR4" s="1"/>
    </row>
    <row r="5" spans="1:44" ht="28.5" customHeight="1">
      <c r="A5" s="4"/>
      <c r="B5" s="283"/>
      <c r="C5" s="280"/>
      <c r="D5" s="266"/>
      <c r="E5" s="283"/>
      <c r="F5" s="283"/>
      <c r="G5" s="5" t="s">
        <v>5</v>
      </c>
      <c r="H5" s="278" t="s">
        <v>6</v>
      </c>
      <c r="I5" s="270"/>
      <c r="J5" s="270"/>
      <c r="K5" s="271"/>
      <c r="L5" s="278" t="s">
        <v>7</v>
      </c>
      <c r="M5" s="270"/>
      <c r="N5" s="270"/>
      <c r="O5" s="271"/>
      <c r="P5" s="278" t="s">
        <v>8</v>
      </c>
      <c r="Q5" s="270"/>
      <c r="R5" s="270"/>
      <c r="S5" s="271"/>
      <c r="T5" s="278" t="s">
        <v>9</v>
      </c>
      <c r="U5" s="270"/>
      <c r="V5" s="270"/>
      <c r="W5" s="271"/>
      <c r="X5" s="278" t="s">
        <v>10</v>
      </c>
      <c r="Y5" s="270"/>
      <c r="Z5" s="270"/>
      <c r="AA5" s="271"/>
      <c r="AB5" s="278" t="s">
        <v>11</v>
      </c>
      <c r="AC5" s="270"/>
      <c r="AD5" s="270"/>
      <c r="AE5" s="271"/>
      <c r="AF5" s="278" t="s">
        <v>12</v>
      </c>
      <c r="AG5" s="270"/>
      <c r="AH5" s="270"/>
      <c r="AI5" s="271"/>
      <c r="AJ5" s="278" t="s">
        <v>13</v>
      </c>
      <c r="AK5" s="270"/>
      <c r="AL5" s="270"/>
      <c r="AM5" s="271"/>
      <c r="AN5" s="278" t="s">
        <v>14</v>
      </c>
      <c r="AO5" s="270"/>
      <c r="AP5" s="270"/>
      <c r="AQ5" s="271"/>
      <c r="AR5" s="1"/>
    </row>
    <row r="6" spans="1:44" ht="28.5" customHeight="1">
      <c r="A6" s="4"/>
      <c r="B6" s="264"/>
      <c r="C6" s="281"/>
      <c r="D6" s="268"/>
      <c r="E6" s="264"/>
      <c r="F6" s="264"/>
      <c r="G6" s="6">
        <v>4</v>
      </c>
      <c r="H6" s="6">
        <v>1</v>
      </c>
      <c r="I6" s="6">
        <v>2</v>
      </c>
      <c r="J6" s="6">
        <v>3</v>
      </c>
      <c r="K6" s="6">
        <v>4</v>
      </c>
      <c r="L6" s="7" t="s">
        <v>15</v>
      </c>
      <c r="M6" s="6">
        <v>2</v>
      </c>
      <c r="N6" s="6">
        <v>3</v>
      </c>
      <c r="O6" s="6">
        <v>4</v>
      </c>
      <c r="P6" s="7" t="s">
        <v>15</v>
      </c>
      <c r="Q6" s="6">
        <v>2</v>
      </c>
      <c r="R6" s="6">
        <v>3</v>
      </c>
      <c r="S6" s="6">
        <v>4</v>
      </c>
      <c r="T6" s="7" t="s">
        <v>15</v>
      </c>
      <c r="U6" s="6">
        <v>2</v>
      </c>
      <c r="V6" s="6">
        <v>3</v>
      </c>
      <c r="W6" s="6">
        <v>4</v>
      </c>
      <c r="X6" s="7" t="s">
        <v>15</v>
      </c>
      <c r="Y6" s="6">
        <v>2</v>
      </c>
      <c r="Z6" s="6">
        <v>3</v>
      </c>
      <c r="AA6" s="6">
        <v>4</v>
      </c>
      <c r="AB6" s="7" t="s">
        <v>15</v>
      </c>
      <c r="AC6" s="6">
        <v>2</v>
      </c>
      <c r="AD6" s="6">
        <v>3</v>
      </c>
      <c r="AE6" s="6">
        <v>4</v>
      </c>
      <c r="AF6" s="7" t="s">
        <v>15</v>
      </c>
      <c r="AG6" s="6">
        <v>2</v>
      </c>
      <c r="AH6" s="6">
        <v>3</v>
      </c>
      <c r="AI6" s="6">
        <v>4</v>
      </c>
      <c r="AJ6" s="6">
        <v>1</v>
      </c>
      <c r="AK6" s="6">
        <v>2</v>
      </c>
      <c r="AL6" s="6">
        <v>3</v>
      </c>
      <c r="AM6" s="6">
        <v>4</v>
      </c>
      <c r="AN6" s="6">
        <v>1</v>
      </c>
      <c r="AO6" s="6">
        <v>2</v>
      </c>
      <c r="AP6" s="6">
        <v>3</v>
      </c>
      <c r="AQ6" s="6">
        <v>4</v>
      </c>
      <c r="AR6" s="1"/>
    </row>
    <row r="7" spans="1:44" ht="27.75" customHeight="1">
      <c r="A7" s="8"/>
      <c r="B7" s="9">
        <v>1</v>
      </c>
      <c r="C7" s="293" t="s">
        <v>16</v>
      </c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5"/>
      <c r="AR7" s="1"/>
    </row>
    <row r="8" spans="1:44" ht="17.25" customHeight="1">
      <c r="A8" s="8"/>
      <c r="B8" s="285">
        <v>1.1000000000000001</v>
      </c>
      <c r="C8" s="290" t="s">
        <v>17</v>
      </c>
      <c r="D8" s="291"/>
      <c r="E8" s="286">
        <v>60</v>
      </c>
      <c r="F8" s="10">
        <f t="shared" ref="F8:F15" si="0">SUM(G8:AQ8)</f>
        <v>2</v>
      </c>
      <c r="G8" s="11">
        <v>0.2</v>
      </c>
      <c r="H8" s="12">
        <v>0.2</v>
      </c>
      <c r="I8" s="13">
        <v>0.2</v>
      </c>
      <c r="J8" s="13">
        <v>0.2</v>
      </c>
      <c r="K8" s="14">
        <v>0.3</v>
      </c>
      <c r="L8" s="15">
        <v>0.3</v>
      </c>
      <c r="M8" s="13">
        <v>0.3</v>
      </c>
      <c r="N8" s="13">
        <v>0.3</v>
      </c>
      <c r="O8" s="16"/>
      <c r="P8" s="17"/>
      <c r="Q8" s="18"/>
      <c r="R8" s="18"/>
      <c r="S8" s="19"/>
      <c r="T8" s="20"/>
      <c r="U8" s="18"/>
      <c r="V8" s="18"/>
      <c r="W8" s="19"/>
      <c r="X8" s="20"/>
      <c r="Y8" s="18"/>
      <c r="Z8" s="18"/>
      <c r="AA8" s="19"/>
      <c r="AB8" s="20"/>
      <c r="AC8" s="18"/>
      <c r="AD8" s="18"/>
      <c r="AE8" s="19"/>
      <c r="AF8" s="20"/>
      <c r="AG8" s="18"/>
      <c r="AH8" s="18"/>
      <c r="AI8" s="19"/>
      <c r="AJ8" s="20"/>
      <c r="AK8" s="18"/>
      <c r="AL8" s="18"/>
      <c r="AM8" s="19"/>
      <c r="AN8" s="20"/>
      <c r="AO8" s="18"/>
      <c r="AP8" s="18"/>
      <c r="AQ8" s="19"/>
      <c r="AR8" s="1"/>
    </row>
    <row r="9" spans="1:44" ht="17.25" customHeight="1">
      <c r="A9" s="8"/>
      <c r="B9" s="264"/>
      <c r="C9" s="292"/>
      <c r="D9" s="268"/>
      <c r="E9" s="264"/>
      <c r="F9" s="10">
        <f t="shared" si="0"/>
        <v>1.9999999999999998</v>
      </c>
      <c r="G9" s="21">
        <v>0.2</v>
      </c>
      <c r="H9" s="22">
        <v>0.2</v>
      </c>
      <c r="I9" s="23">
        <v>0.2</v>
      </c>
      <c r="J9" s="23">
        <v>0.2</v>
      </c>
      <c r="K9" s="24">
        <v>0.2</v>
      </c>
      <c r="L9" s="25">
        <v>0.2</v>
      </c>
      <c r="M9" s="23">
        <v>0.2</v>
      </c>
      <c r="N9" s="23">
        <v>0.2</v>
      </c>
      <c r="O9" s="23">
        <v>0.2</v>
      </c>
      <c r="P9" s="23">
        <v>0.2</v>
      </c>
      <c r="Q9" s="26"/>
      <c r="R9" s="27"/>
      <c r="S9" s="28"/>
      <c r="T9" s="29"/>
      <c r="U9" s="27"/>
      <c r="V9" s="27"/>
      <c r="W9" s="28"/>
      <c r="X9" s="29"/>
      <c r="Y9" s="27"/>
      <c r="Z9" s="27"/>
      <c r="AA9" s="28"/>
      <c r="AB9" s="29"/>
      <c r="AC9" s="27"/>
      <c r="AD9" s="27"/>
      <c r="AE9" s="28"/>
      <c r="AF9" s="29"/>
      <c r="AG9" s="27"/>
      <c r="AH9" s="27"/>
      <c r="AI9" s="28"/>
      <c r="AJ9" s="29"/>
      <c r="AK9" s="27"/>
      <c r="AL9" s="27"/>
      <c r="AM9" s="28"/>
      <c r="AN9" s="29"/>
      <c r="AO9" s="27"/>
      <c r="AP9" s="27"/>
      <c r="AQ9" s="28"/>
      <c r="AR9" s="1"/>
    </row>
    <row r="10" spans="1:44" ht="17.25" customHeight="1">
      <c r="A10" s="8"/>
      <c r="B10" s="285">
        <v>1.2</v>
      </c>
      <c r="C10" s="287" t="s">
        <v>18</v>
      </c>
      <c r="D10" s="274"/>
      <c r="E10" s="286">
        <v>60</v>
      </c>
      <c r="F10" s="10">
        <f t="shared" si="0"/>
        <v>2</v>
      </c>
      <c r="G10" s="11">
        <v>0.2</v>
      </c>
      <c r="H10" s="12">
        <v>0.2</v>
      </c>
      <c r="I10" s="13">
        <v>0.2</v>
      </c>
      <c r="J10" s="13">
        <v>0.2</v>
      </c>
      <c r="K10" s="14">
        <v>0.3</v>
      </c>
      <c r="L10" s="15">
        <v>0.3</v>
      </c>
      <c r="M10" s="13">
        <v>0.3</v>
      </c>
      <c r="N10" s="13">
        <v>0.3</v>
      </c>
      <c r="O10" s="30"/>
      <c r="P10" s="31"/>
      <c r="Q10" s="32"/>
      <c r="R10" s="32"/>
      <c r="S10" s="28"/>
      <c r="T10" s="33"/>
      <c r="U10" s="32"/>
      <c r="V10" s="32"/>
      <c r="W10" s="28"/>
      <c r="X10" s="33"/>
      <c r="Y10" s="32"/>
      <c r="Z10" s="32"/>
      <c r="AA10" s="28"/>
      <c r="AB10" s="33"/>
      <c r="AC10" s="32"/>
      <c r="AD10" s="32"/>
      <c r="AE10" s="28"/>
      <c r="AF10" s="33"/>
      <c r="AG10" s="32"/>
      <c r="AH10" s="32"/>
      <c r="AI10" s="28"/>
      <c r="AJ10" s="33"/>
      <c r="AK10" s="32"/>
      <c r="AL10" s="32"/>
      <c r="AM10" s="28"/>
      <c r="AN10" s="33"/>
      <c r="AO10" s="32"/>
      <c r="AP10" s="32"/>
      <c r="AQ10" s="28"/>
      <c r="AR10" s="1"/>
    </row>
    <row r="11" spans="1:44" ht="17.25" customHeight="1">
      <c r="A11" s="8"/>
      <c r="B11" s="264"/>
      <c r="C11" s="292"/>
      <c r="D11" s="268"/>
      <c r="E11" s="264"/>
      <c r="F11" s="10">
        <f t="shared" si="0"/>
        <v>2</v>
      </c>
      <c r="G11" s="21">
        <v>0.2</v>
      </c>
      <c r="H11" s="22">
        <v>0.2</v>
      </c>
      <c r="I11" s="23">
        <v>0.2</v>
      </c>
      <c r="J11" s="23">
        <v>0.2</v>
      </c>
      <c r="K11" s="24">
        <v>0.3</v>
      </c>
      <c r="L11" s="25">
        <v>0.3</v>
      </c>
      <c r="M11" s="23">
        <v>0.3</v>
      </c>
      <c r="N11" s="23">
        <v>0.3</v>
      </c>
      <c r="O11" s="30"/>
      <c r="P11" s="34"/>
      <c r="Q11" s="27"/>
      <c r="R11" s="27"/>
      <c r="S11" s="28"/>
      <c r="T11" s="29"/>
      <c r="U11" s="27"/>
      <c r="V11" s="27"/>
      <c r="W11" s="28"/>
      <c r="X11" s="29"/>
      <c r="Y11" s="27"/>
      <c r="Z11" s="27"/>
      <c r="AA11" s="28"/>
      <c r="AB11" s="29"/>
      <c r="AC11" s="27"/>
      <c r="AD11" s="27"/>
      <c r="AE11" s="28"/>
      <c r="AF11" s="29"/>
      <c r="AG11" s="27"/>
      <c r="AH11" s="27"/>
      <c r="AI11" s="28"/>
      <c r="AJ11" s="29"/>
      <c r="AK11" s="27"/>
      <c r="AL11" s="27"/>
      <c r="AM11" s="28"/>
      <c r="AN11" s="29"/>
      <c r="AO11" s="27"/>
      <c r="AP11" s="27"/>
      <c r="AQ11" s="28"/>
      <c r="AR11" s="1"/>
    </row>
    <row r="12" spans="1:44" ht="17.25" customHeight="1">
      <c r="A12" s="8"/>
      <c r="B12" s="285">
        <v>1.3</v>
      </c>
      <c r="C12" s="290" t="s">
        <v>19</v>
      </c>
      <c r="D12" s="291"/>
      <c r="E12" s="286">
        <v>60</v>
      </c>
      <c r="F12" s="10">
        <f t="shared" si="0"/>
        <v>2</v>
      </c>
      <c r="G12" s="11">
        <v>0.2</v>
      </c>
      <c r="H12" s="12">
        <v>0.2</v>
      </c>
      <c r="I12" s="13">
        <v>0.2</v>
      </c>
      <c r="J12" s="13">
        <v>0.2</v>
      </c>
      <c r="K12" s="14">
        <v>0.3</v>
      </c>
      <c r="L12" s="15">
        <v>0.3</v>
      </c>
      <c r="M12" s="13">
        <v>0.3</v>
      </c>
      <c r="N12" s="13">
        <v>0.3</v>
      </c>
      <c r="O12" s="30"/>
      <c r="P12" s="31"/>
      <c r="Q12" s="32"/>
      <c r="R12" s="32"/>
      <c r="S12" s="28"/>
      <c r="T12" s="33"/>
      <c r="U12" s="32"/>
      <c r="V12" s="32"/>
      <c r="W12" s="28"/>
      <c r="X12" s="33"/>
      <c r="Y12" s="32"/>
      <c r="Z12" s="32"/>
      <c r="AA12" s="28"/>
      <c r="AB12" s="33"/>
      <c r="AC12" s="32"/>
      <c r="AD12" s="32"/>
      <c r="AE12" s="28"/>
      <c r="AF12" s="33"/>
      <c r="AG12" s="32"/>
      <c r="AH12" s="32"/>
      <c r="AI12" s="28"/>
      <c r="AJ12" s="33"/>
      <c r="AK12" s="32"/>
      <c r="AL12" s="32"/>
      <c r="AM12" s="28"/>
      <c r="AN12" s="33"/>
      <c r="AO12" s="32"/>
      <c r="AP12" s="32"/>
      <c r="AQ12" s="28"/>
      <c r="AR12" s="1"/>
    </row>
    <row r="13" spans="1:44" ht="17.25" customHeight="1">
      <c r="A13" s="8"/>
      <c r="B13" s="264"/>
      <c r="C13" s="292"/>
      <c r="D13" s="268"/>
      <c r="E13" s="264"/>
      <c r="F13" s="10">
        <f t="shared" si="0"/>
        <v>2</v>
      </c>
      <c r="G13" s="21">
        <v>0.2</v>
      </c>
      <c r="H13" s="22">
        <v>0.2</v>
      </c>
      <c r="I13" s="23">
        <v>0.2</v>
      </c>
      <c r="J13" s="23">
        <v>0.2</v>
      </c>
      <c r="K13" s="24">
        <v>0.3</v>
      </c>
      <c r="L13" s="25">
        <v>0.3</v>
      </c>
      <c r="M13" s="23">
        <v>0.3</v>
      </c>
      <c r="N13" s="23">
        <v>0.3</v>
      </c>
      <c r="O13" s="30"/>
      <c r="P13" s="34"/>
      <c r="Q13" s="27"/>
      <c r="R13" s="27"/>
      <c r="S13" s="28"/>
      <c r="T13" s="29"/>
      <c r="U13" s="27"/>
      <c r="V13" s="27"/>
      <c r="W13" s="28"/>
      <c r="X13" s="29"/>
      <c r="Y13" s="27"/>
      <c r="Z13" s="27"/>
      <c r="AA13" s="28"/>
      <c r="AB13" s="29"/>
      <c r="AC13" s="27"/>
      <c r="AD13" s="27"/>
      <c r="AE13" s="28"/>
      <c r="AF13" s="29"/>
      <c r="AG13" s="27"/>
      <c r="AH13" s="27"/>
      <c r="AI13" s="28"/>
      <c r="AJ13" s="29"/>
      <c r="AK13" s="27"/>
      <c r="AL13" s="27"/>
      <c r="AM13" s="28"/>
      <c r="AN13" s="29"/>
      <c r="AO13" s="27"/>
      <c r="AP13" s="27"/>
      <c r="AQ13" s="28"/>
      <c r="AR13" s="1"/>
    </row>
    <row r="14" spans="1:44" ht="17.25" customHeight="1">
      <c r="A14" s="8"/>
      <c r="B14" s="285">
        <v>1.4</v>
      </c>
      <c r="C14" s="287" t="s">
        <v>20</v>
      </c>
      <c r="D14" s="274"/>
      <c r="E14" s="286">
        <v>60</v>
      </c>
      <c r="F14" s="10">
        <f t="shared" si="0"/>
        <v>2</v>
      </c>
      <c r="G14" s="11">
        <v>0.2</v>
      </c>
      <c r="H14" s="12">
        <v>0.2</v>
      </c>
      <c r="I14" s="13">
        <v>0.2</v>
      </c>
      <c r="J14" s="13">
        <v>0.2</v>
      </c>
      <c r="K14" s="14">
        <v>0.3</v>
      </c>
      <c r="L14" s="15">
        <v>0.3</v>
      </c>
      <c r="M14" s="13">
        <v>0.3</v>
      </c>
      <c r="N14" s="13">
        <v>0.3</v>
      </c>
      <c r="O14" s="30"/>
      <c r="P14" s="34"/>
      <c r="Q14" s="27"/>
      <c r="R14" s="27"/>
      <c r="S14" s="28"/>
      <c r="T14" s="29"/>
      <c r="U14" s="27"/>
      <c r="V14" s="27"/>
      <c r="W14" s="28"/>
      <c r="X14" s="29"/>
      <c r="Y14" s="27"/>
      <c r="Z14" s="27"/>
      <c r="AA14" s="28"/>
      <c r="AB14" s="29"/>
      <c r="AC14" s="27"/>
      <c r="AD14" s="27"/>
      <c r="AE14" s="28"/>
      <c r="AF14" s="29"/>
      <c r="AG14" s="27"/>
      <c r="AH14" s="27"/>
      <c r="AI14" s="28"/>
      <c r="AJ14" s="29"/>
      <c r="AK14" s="27"/>
      <c r="AL14" s="27"/>
      <c r="AM14" s="28"/>
      <c r="AN14" s="29"/>
      <c r="AO14" s="27"/>
      <c r="AP14" s="27"/>
      <c r="AQ14" s="28"/>
      <c r="AR14" s="1"/>
    </row>
    <row r="15" spans="1:44" ht="17.25" customHeight="1">
      <c r="A15" s="8"/>
      <c r="B15" s="264"/>
      <c r="C15" s="288"/>
      <c r="D15" s="266"/>
      <c r="E15" s="264"/>
      <c r="F15" s="10">
        <f t="shared" si="0"/>
        <v>1.9999999999999998</v>
      </c>
      <c r="G15" s="35">
        <v>0.2</v>
      </c>
      <c r="H15" s="36">
        <v>0.2</v>
      </c>
      <c r="I15" s="37">
        <v>0.2</v>
      </c>
      <c r="J15" s="37">
        <v>0.2</v>
      </c>
      <c r="K15" s="38">
        <v>0.2</v>
      </c>
      <c r="L15" s="39">
        <v>0.2</v>
      </c>
      <c r="M15" s="37">
        <v>0.2</v>
      </c>
      <c r="N15" s="37">
        <v>0.2</v>
      </c>
      <c r="O15" s="37">
        <v>0.2</v>
      </c>
      <c r="P15" s="37">
        <v>0.2</v>
      </c>
      <c r="Q15" s="40"/>
      <c r="R15" s="40"/>
      <c r="S15" s="41"/>
      <c r="T15" s="42"/>
      <c r="U15" s="40"/>
      <c r="V15" s="40"/>
      <c r="W15" s="41"/>
      <c r="X15" s="42"/>
      <c r="Y15" s="40"/>
      <c r="Z15" s="40"/>
      <c r="AA15" s="41"/>
      <c r="AB15" s="42"/>
      <c r="AC15" s="40"/>
      <c r="AD15" s="40"/>
      <c r="AE15" s="41"/>
      <c r="AF15" s="42"/>
      <c r="AG15" s="40"/>
      <c r="AH15" s="40"/>
      <c r="AI15" s="41"/>
      <c r="AJ15" s="42"/>
      <c r="AK15" s="40"/>
      <c r="AL15" s="40"/>
      <c r="AM15" s="41"/>
      <c r="AN15" s="42"/>
      <c r="AO15" s="40"/>
      <c r="AP15" s="40"/>
      <c r="AQ15" s="41"/>
      <c r="AR15" s="1"/>
    </row>
    <row r="16" spans="1:44" ht="27.75" customHeight="1">
      <c r="A16" s="8"/>
      <c r="B16" s="43">
        <v>2</v>
      </c>
      <c r="C16" s="277" t="s">
        <v>21</v>
      </c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0"/>
      <c r="AN16" s="270"/>
      <c r="AO16" s="270"/>
      <c r="AP16" s="270"/>
      <c r="AQ16" s="271"/>
      <c r="AR16" s="1"/>
    </row>
    <row r="17" spans="1:44" ht="18.75" customHeight="1">
      <c r="A17" s="8"/>
      <c r="B17" s="263">
        <v>2.1</v>
      </c>
      <c r="C17" s="265" t="s">
        <v>22</v>
      </c>
      <c r="D17" s="266"/>
      <c r="E17" s="275">
        <v>90</v>
      </c>
      <c r="F17" s="44">
        <f t="shared" ref="F17:F26" si="1">SUM(G17:AQ17)</f>
        <v>3.1999999999999993</v>
      </c>
      <c r="G17" s="45"/>
      <c r="H17" s="46"/>
      <c r="I17" s="47"/>
      <c r="J17" s="47"/>
      <c r="K17" s="48">
        <v>0.2</v>
      </c>
      <c r="L17" s="49">
        <v>0.2</v>
      </c>
      <c r="M17" s="49">
        <v>0.2</v>
      </c>
      <c r="N17" s="49">
        <v>0.2</v>
      </c>
      <c r="O17" s="50">
        <v>0.3</v>
      </c>
      <c r="P17" s="13">
        <v>0.3</v>
      </c>
      <c r="Q17" s="13">
        <v>0.3</v>
      </c>
      <c r="R17" s="49">
        <v>0.3</v>
      </c>
      <c r="S17" s="51">
        <v>0.3</v>
      </c>
      <c r="T17" s="52">
        <v>0.3</v>
      </c>
      <c r="U17" s="53">
        <v>0.3</v>
      </c>
      <c r="V17" s="53">
        <v>0.3</v>
      </c>
      <c r="W17" s="54"/>
      <c r="X17" s="55"/>
      <c r="Y17" s="56"/>
      <c r="Z17" s="56"/>
      <c r="AA17" s="54"/>
      <c r="AB17" s="55"/>
      <c r="AC17" s="56"/>
      <c r="AD17" s="56"/>
      <c r="AE17" s="54"/>
      <c r="AF17" s="57"/>
      <c r="AG17" s="58"/>
      <c r="AH17" s="58"/>
      <c r="AI17" s="59"/>
      <c r="AJ17" s="60"/>
      <c r="AK17" s="61"/>
      <c r="AL17" s="61"/>
      <c r="AM17" s="54"/>
      <c r="AN17" s="55"/>
      <c r="AO17" s="56"/>
      <c r="AP17" s="56"/>
      <c r="AQ17" s="54"/>
      <c r="AR17" s="1"/>
    </row>
    <row r="18" spans="1:44" ht="18.75" customHeight="1">
      <c r="A18" s="8"/>
      <c r="B18" s="264"/>
      <c r="C18" s="267"/>
      <c r="D18" s="268"/>
      <c r="E18" s="264"/>
      <c r="F18" s="44">
        <f t="shared" si="1"/>
        <v>3.2000000000000006</v>
      </c>
      <c r="G18" s="62"/>
      <c r="H18" s="46"/>
      <c r="I18" s="63"/>
      <c r="J18" s="63"/>
      <c r="K18" s="64">
        <v>0.3</v>
      </c>
      <c r="L18" s="65">
        <v>0.3</v>
      </c>
      <c r="M18" s="65">
        <v>0.3</v>
      </c>
      <c r="N18" s="65">
        <v>0.3</v>
      </c>
      <c r="O18" s="24">
        <v>0.3</v>
      </c>
      <c r="P18" s="23">
        <v>0.3</v>
      </c>
      <c r="Q18" s="66">
        <v>0.3</v>
      </c>
      <c r="R18" s="66">
        <v>0.1</v>
      </c>
      <c r="S18" s="67">
        <v>0.1</v>
      </c>
      <c r="T18" s="68">
        <v>0.3</v>
      </c>
      <c r="U18" s="69">
        <v>0.2</v>
      </c>
      <c r="V18" s="69">
        <v>0.2</v>
      </c>
      <c r="W18" s="69">
        <v>0.2</v>
      </c>
      <c r="X18" s="29"/>
      <c r="Y18" s="27"/>
      <c r="Z18" s="27"/>
      <c r="AA18" s="28"/>
      <c r="AB18" s="29"/>
      <c r="AC18" s="27"/>
      <c r="AD18" s="27"/>
      <c r="AE18" s="28"/>
      <c r="AF18" s="70"/>
      <c r="AG18" s="71"/>
      <c r="AH18" s="71"/>
      <c r="AI18" s="72"/>
      <c r="AJ18" s="73"/>
      <c r="AK18" s="74"/>
      <c r="AL18" s="74"/>
      <c r="AM18" s="28"/>
      <c r="AN18" s="29"/>
      <c r="AO18" s="27"/>
      <c r="AP18" s="27"/>
      <c r="AQ18" s="28"/>
      <c r="AR18" s="1"/>
    </row>
    <row r="19" spans="1:44" ht="18.75" customHeight="1">
      <c r="A19" s="8"/>
      <c r="B19" s="263">
        <v>2.2000000000000002</v>
      </c>
      <c r="C19" s="273" t="s">
        <v>23</v>
      </c>
      <c r="D19" s="274"/>
      <c r="E19" s="275">
        <v>90</v>
      </c>
      <c r="F19" s="44">
        <f t="shared" si="1"/>
        <v>3.1999999999999993</v>
      </c>
      <c r="G19" s="75"/>
      <c r="H19" s="46"/>
      <c r="I19" s="76"/>
      <c r="J19" s="76"/>
      <c r="K19" s="77">
        <v>0.2</v>
      </c>
      <c r="L19" s="49">
        <v>0.2</v>
      </c>
      <c r="M19" s="49">
        <v>0.2</v>
      </c>
      <c r="N19" s="49">
        <v>0.2</v>
      </c>
      <c r="O19" s="78">
        <v>0.3</v>
      </c>
      <c r="P19" s="79">
        <v>0.3</v>
      </c>
      <c r="Q19" s="79">
        <v>0.3</v>
      </c>
      <c r="R19" s="49">
        <v>0.3</v>
      </c>
      <c r="S19" s="51">
        <v>0.3</v>
      </c>
      <c r="T19" s="52">
        <v>0.3</v>
      </c>
      <c r="U19" s="53">
        <v>0.3</v>
      </c>
      <c r="V19" s="53">
        <v>0.3</v>
      </c>
      <c r="W19" s="80"/>
      <c r="X19" s="33"/>
      <c r="Y19" s="32"/>
      <c r="Z19" s="32"/>
      <c r="AA19" s="28"/>
      <c r="AB19" s="33"/>
      <c r="AC19" s="32"/>
      <c r="AD19" s="32"/>
      <c r="AE19" s="28"/>
      <c r="AF19" s="81"/>
      <c r="AG19" s="26"/>
      <c r="AH19" s="26"/>
      <c r="AI19" s="80"/>
      <c r="AJ19" s="33"/>
      <c r="AK19" s="32"/>
      <c r="AL19" s="32"/>
      <c r="AM19" s="28"/>
      <c r="AN19" s="33"/>
      <c r="AO19" s="32"/>
      <c r="AP19" s="32"/>
      <c r="AQ19" s="28"/>
      <c r="AR19" s="1"/>
    </row>
    <row r="20" spans="1:44" ht="18.75" customHeight="1">
      <c r="A20" s="8"/>
      <c r="B20" s="264"/>
      <c r="C20" s="267"/>
      <c r="D20" s="268"/>
      <c r="E20" s="264"/>
      <c r="F20" s="44">
        <f t="shared" si="1"/>
        <v>3.1999999999999997</v>
      </c>
      <c r="G20" s="62"/>
      <c r="H20" s="46"/>
      <c r="I20" s="63"/>
      <c r="J20" s="63"/>
      <c r="K20" s="38">
        <v>0.3</v>
      </c>
      <c r="L20" s="39">
        <v>0.3</v>
      </c>
      <c r="M20" s="37">
        <v>0.3</v>
      </c>
      <c r="N20" s="37">
        <v>0.3</v>
      </c>
      <c r="O20" s="24">
        <v>0.3</v>
      </c>
      <c r="P20" s="25">
        <v>0.3</v>
      </c>
      <c r="Q20" s="25">
        <v>0.3</v>
      </c>
      <c r="R20" s="66">
        <v>0.1</v>
      </c>
      <c r="S20" s="67">
        <v>0.1</v>
      </c>
      <c r="T20" s="68">
        <v>0.3</v>
      </c>
      <c r="U20" s="69">
        <v>0.3</v>
      </c>
      <c r="V20" s="69">
        <v>0.3</v>
      </c>
      <c r="W20" s="28"/>
      <c r="X20" s="29"/>
      <c r="Y20" s="27"/>
      <c r="Z20" s="27"/>
      <c r="AA20" s="28"/>
      <c r="AB20" s="29"/>
      <c r="AC20" s="27"/>
      <c r="AD20" s="27"/>
      <c r="AE20" s="28"/>
      <c r="AF20" s="70"/>
      <c r="AG20" s="71"/>
      <c r="AH20" s="71"/>
      <c r="AI20" s="72"/>
      <c r="AJ20" s="73"/>
      <c r="AK20" s="74"/>
      <c r="AL20" s="74"/>
      <c r="AM20" s="28"/>
      <c r="AN20" s="29"/>
      <c r="AO20" s="27"/>
      <c r="AP20" s="27"/>
      <c r="AQ20" s="28"/>
      <c r="AR20" s="1"/>
    </row>
    <row r="21" spans="1:44" ht="17.25" customHeight="1">
      <c r="A21" s="8"/>
      <c r="B21" s="263">
        <v>2.2999999999999998</v>
      </c>
      <c r="C21" s="273" t="s">
        <v>24</v>
      </c>
      <c r="D21" s="274"/>
      <c r="E21" s="275">
        <v>90</v>
      </c>
      <c r="F21" s="44">
        <f t="shared" si="1"/>
        <v>3.5999999999999992</v>
      </c>
      <c r="G21" s="75"/>
      <c r="H21" s="46"/>
      <c r="I21" s="76"/>
      <c r="J21" s="76"/>
      <c r="K21" s="82"/>
      <c r="L21" s="83"/>
      <c r="M21" s="83"/>
      <c r="N21" s="83"/>
      <c r="O21" s="84">
        <v>0.3</v>
      </c>
      <c r="P21" s="79">
        <v>0.3</v>
      </c>
      <c r="Q21" s="85">
        <v>0.3</v>
      </c>
      <c r="R21" s="86">
        <v>0.3</v>
      </c>
      <c r="S21" s="87">
        <v>0.3</v>
      </c>
      <c r="T21" s="88">
        <v>0.3</v>
      </c>
      <c r="U21" s="86">
        <v>0.3</v>
      </c>
      <c r="V21" s="89">
        <v>0.3</v>
      </c>
      <c r="W21" s="90">
        <v>0.3</v>
      </c>
      <c r="X21" s="91">
        <v>0.3</v>
      </c>
      <c r="Y21" s="92">
        <v>0.3</v>
      </c>
      <c r="Z21" s="92">
        <v>0.3</v>
      </c>
      <c r="AA21" s="28"/>
      <c r="AB21" s="33"/>
      <c r="AC21" s="32"/>
      <c r="AD21" s="32"/>
      <c r="AE21" s="28"/>
      <c r="AF21" s="93"/>
      <c r="AG21" s="76"/>
      <c r="AH21" s="26"/>
      <c r="AI21" s="30"/>
      <c r="AJ21" s="94"/>
      <c r="AK21" s="95"/>
      <c r="AL21" s="95"/>
      <c r="AM21" s="28"/>
      <c r="AN21" s="33"/>
      <c r="AO21" s="32"/>
      <c r="AP21" s="32"/>
      <c r="AQ21" s="28"/>
      <c r="AR21" s="1"/>
    </row>
    <row r="22" spans="1:44" ht="17.25" customHeight="1">
      <c r="A22" s="8"/>
      <c r="B22" s="264"/>
      <c r="C22" s="267"/>
      <c r="D22" s="268"/>
      <c r="E22" s="264"/>
      <c r="F22" s="44">
        <f t="shared" si="1"/>
        <v>3.5999999999999996</v>
      </c>
      <c r="G22" s="62"/>
      <c r="H22" s="46"/>
      <c r="I22" s="63"/>
      <c r="J22" s="63"/>
      <c r="K22" s="30"/>
      <c r="L22" s="66">
        <v>0.2</v>
      </c>
      <c r="M22" s="66">
        <v>0.2</v>
      </c>
      <c r="N22" s="66">
        <v>0.2</v>
      </c>
      <c r="O22" s="24">
        <v>0.2</v>
      </c>
      <c r="P22" s="25">
        <v>0.3</v>
      </c>
      <c r="Q22" s="66">
        <v>0.3</v>
      </c>
      <c r="R22" s="66">
        <v>0.3</v>
      </c>
      <c r="S22" s="67">
        <v>0.3</v>
      </c>
      <c r="T22" s="96">
        <v>0.3</v>
      </c>
      <c r="U22" s="66">
        <v>0.3</v>
      </c>
      <c r="V22" s="66">
        <v>0.3</v>
      </c>
      <c r="W22" s="66">
        <v>0.3</v>
      </c>
      <c r="X22" s="66">
        <v>0.2</v>
      </c>
      <c r="Y22" s="66">
        <v>0.2</v>
      </c>
      <c r="Z22" s="27"/>
      <c r="AA22" s="28"/>
      <c r="AB22" s="29"/>
      <c r="AC22" s="27"/>
      <c r="AD22" s="27"/>
      <c r="AE22" s="28"/>
      <c r="AF22" s="81"/>
      <c r="AG22" s="63"/>
      <c r="AH22" s="71"/>
      <c r="AI22" s="72"/>
      <c r="AJ22" s="73"/>
      <c r="AK22" s="74"/>
      <c r="AL22" s="74"/>
      <c r="AM22" s="28"/>
      <c r="AN22" s="29"/>
      <c r="AO22" s="27"/>
      <c r="AP22" s="27"/>
      <c r="AQ22" s="28"/>
      <c r="AR22" s="1"/>
    </row>
    <row r="23" spans="1:44" ht="17.25" customHeight="1">
      <c r="A23" s="8"/>
      <c r="B23" s="263">
        <v>2.4</v>
      </c>
      <c r="C23" s="273" t="s">
        <v>25</v>
      </c>
      <c r="D23" s="274"/>
      <c r="E23" s="275">
        <v>90</v>
      </c>
      <c r="F23" s="44">
        <f t="shared" si="1"/>
        <v>3.5999999999999992</v>
      </c>
      <c r="G23" s="97"/>
      <c r="H23" s="46"/>
      <c r="I23" s="76"/>
      <c r="J23" s="76"/>
      <c r="K23" s="82"/>
      <c r="L23" s="47"/>
      <c r="M23" s="47"/>
      <c r="N23" s="98"/>
      <c r="O23" s="99">
        <v>0.3</v>
      </c>
      <c r="P23" s="79">
        <v>0.3</v>
      </c>
      <c r="Q23" s="85">
        <v>0.3</v>
      </c>
      <c r="R23" s="86">
        <v>0.3</v>
      </c>
      <c r="S23" s="87">
        <v>0.3</v>
      </c>
      <c r="T23" s="88">
        <v>0.3</v>
      </c>
      <c r="U23" s="86">
        <v>0.3</v>
      </c>
      <c r="V23" s="89">
        <v>0.3</v>
      </c>
      <c r="W23" s="90">
        <v>0.3</v>
      </c>
      <c r="X23" s="91">
        <v>0.3</v>
      </c>
      <c r="Y23" s="92">
        <v>0.3</v>
      </c>
      <c r="Z23" s="92">
        <v>0.3</v>
      </c>
      <c r="AA23" s="28"/>
      <c r="AB23" s="29"/>
      <c r="AC23" s="27"/>
      <c r="AD23" s="27"/>
      <c r="AE23" s="28"/>
      <c r="AF23" s="93"/>
      <c r="AG23" s="76"/>
      <c r="AH23" s="63"/>
      <c r="AI23" s="30"/>
      <c r="AJ23" s="94"/>
      <c r="AK23" s="95"/>
      <c r="AL23" s="95"/>
      <c r="AM23" s="28"/>
      <c r="AN23" s="29"/>
      <c r="AO23" s="27"/>
      <c r="AP23" s="27"/>
      <c r="AQ23" s="28"/>
      <c r="AR23" s="1"/>
    </row>
    <row r="24" spans="1:44" ht="17.25" customHeight="1">
      <c r="A24" s="8"/>
      <c r="B24" s="264"/>
      <c r="C24" s="267"/>
      <c r="D24" s="268"/>
      <c r="E24" s="264"/>
      <c r="F24" s="44">
        <f t="shared" si="1"/>
        <v>3.5999999999999996</v>
      </c>
      <c r="G24" s="97"/>
      <c r="H24" s="46"/>
      <c r="I24" s="63"/>
      <c r="J24" s="63"/>
      <c r="K24" s="100"/>
      <c r="L24" s="37">
        <v>0.2</v>
      </c>
      <c r="M24" s="37">
        <v>0.2</v>
      </c>
      <c r="N24" s="101">
        <v>0.2</v>
      </c>
      <c r="O24" s="24">
        <v>0.2</v>
      </c>
      <c r="P24" s="25">
        <v>0.3</v>
      </c>
      <c r="Q24" s="66">
        <v>0.3</v>
      </c>
      <c r="R24" s="66">
        <v>0.3</v>
      </c>
      <c r="S24" s="67">
        <v>0.3</v>
      </c>
      <c r="T24" s="96">
        <v>0.3</v>
      </c>
      <c r="U24" s="66">
        <v>0.3</v>
      </c>
      <c r="V24" s="66">
        <v>0.3</v>
      </c>
      <c r="W24" s="66">
        <v>0.3</v>
      </c>
      <c r="X24" s="66">
        <v>0.2</v>
      </c>
      <c r="Y24" s="66">
        <v>0.2</v>
      </c>
      <c r="Z24" s="27"/>
      <c r="AA24" s="28"/>
      <c r="AB24" s="29"/>
      <c r="AC24" s="27"/>
      <c r="AD24" s="27"/>
      <c r="AE24" s="28"/>
      <c r="AF24" s="81"/>
      <c r="AG24" s="63"/>
      <c r="AH24" s="102"/>
      <c r="AI24" s="72"/>
      <c r="AJ24" s="73"/>
      <c r="AK24" s="74"/>
      <c r="AL24" s="74"/>
      <c r="AM24" s="28"/>
      <c r="AN24" s="29"/>
      <c r="AO24" s="27"/>
      <c r="AP24" s="27"/>
      <c r="AQ24" s="28"/>
      <c r="AR24" s="1"/>
    </row>
    <row r="25" spans="1:44" ht="17.25" customHeight="1">
      <c r="A25" s="8"/>
      <c r="B25" s="263">
        <v>2.5</v>
      </c>
      <c r="C25" s="304" t="s">
        <v>26</v>
      </c>
      <c r="D25" s="274"/>
      <c r="E25" s="275">
        <v>90</v>
      </c>
      <c r="F25" s="44">
        <f t="shared" si="1"/>
        <v>3.5999999999999992</v>
      </c>
      <c r="G25" s="75"/>
      <c r="H25" s="46"/>
      <c r="I25" s="76"/>
      <c r="J25" s="76"/>
      <c r="K25" s="103"/>
      <c r="L25" s="102"/>
      <c r="M25" s="71"/>
      <c r="N25" s="74"/>
      <c r="O25" s="99">
        <v>0.3</v>
      </c>
      <c r="P25" s="79">
        <v>0.3</v>
      </c>
      <c r="Q25" s="79">
        <v>0.3</v>
      </c>
      <c r="R25" s="86">
        <v>0.3</v>
      </c>
      <c r="S25" s="87">
        <v>0.3</v>
      </c>
      <c r="T25" s="88">
        <v>0.3</v>
      </c>
      <c r="U25" s="86">
        <v>0.3</v>
      </c>
      <c r="V25" s="89">
        <v>0.3</v>
      </c>
      <c r="W25" s="90">
        <v>0.3</v>
      </c>
      <c r="X25" s="91">
        <v>0.3</v>
      </c>
      <c r="Y25" s="92">
        <v>0.3</v>
      </c>
      <c r="Z25" s="92">
        <v>0.3</v>
      </c>
      <c r="AA25" s="80"/>
      <c r="AB25" s="33"/>
      <c r="AC25" s="32"/>
      <c r="AD25" s="32"/>
      <c r="AE25" s="80"/>
      <c r="AF25" s="93"/>
      <c r="AG25" s="76"/>
      <c r="AH25" s="76"/>
      <c r="AI25" s="82"/>
      <c r="AJ25" s="93"/>
      <c r="AK25" s="76"/>
      <c r="AL25" s="76"/>
      <c r="AM25" s="82"/>
      <c r="AN25" s="33"/>
      <c r="AO25" s="32"/>
      <c r="AP25" s="32"/>
      <c r="AQ25" s="80"/>
      <c r="AR25" s="1"/>
    </row>
    <row r="26" spans="1:44" ht="17.25" customHeight="1">
      <c r="A26" s="8"/>
      <c r="B26" s="264"/>
      <c r="C26" s="267"/>
      <c r="D26" s="268"/>
      <c r="E26" s="264"/>
      <c r="F26" s="44">
        <f t="shared" si="1"/>
        <v>3.5999999999999996</v>
      </c>
      <c r="G26" s="62"/>
      <c r="H26" s="46"/>
      <c r="I26" s="63"/>
      <c r="J26" s="63"/>
      <c r="K26" s="103"/>
      <c r="L26" s="37">
        <v>0.2</v>
      </c>
      <c r="M26" s="37">
        <v>0.2</v>
      </c>
      <c r="N26" s="101">
        <v>0.2</v>
      </c>
      <c r="O26" s="38">
        <v>0.2</v>
      </c>
      <c r="P26" s="39">
        <v>0.3</v>
      </c>
      <c r="Q26" s="39">
        <v>0.3</v>
      </c>
      <c r="R26" s="66">
        <v>0.3</v>
      </c>
      <c r="S26" s="67">
        <v>0.3</v>
      </c>
      <c r="T26" s="96">
        <v>0.3</v>
      </c>
      <c r="U26" s="66">
        <v>0.3</v>
      </c>
      <c r="V26" s="66">
        <v>0.3</v>
      </c>
      <c r="W26" s="66">
        <v>0.3</v>
      </c>
      <c r="X26" s="66">
        <v>0.2</v>
      </c>
      <c r="Y26" s="66">
        <v>0.2</v>
      </c>
      <c r="Z26" s="63"/>
      <c r="AA26" s="72"/>
      <c r="AB26" s="73"/>
      <c r="AC26" s="74"/>
      <c r="AD26" s="74"/>
      <c r="AE26" s="72"/>
      <c r="AF26" s="81"/>
      <c r="AG26" s="63"/>
      <c r="AH26" s="63"/>
      <c r="AI26" s="100"/>
      <c r="AJ26" s="81"/>
      <c r="AK26" s="63"/>
      <c r="AL26" s="63"/>
      <c r="AM26" s="100"/>
      <c r="AN26" s="73"/>
      <c r="AO26" s="74"/>
      <c r="AP26" s="74"/>
      <c r="AQ26" s="72"/>
      <c r="AR26" s="1"/>
    </row>
    <row r="27" spans="1:44" ht="27.75" customHeight="1">
      <c r="A27" s="8"/>
      <c r="B27" s="43">
        <v>3</v>
      </c>
      <c r="C27" s="277" t="s">
        <v>27</v>
      </c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70"/>
      <c r="AK27" s="270"/>
      <c r="AL27" s="270"/>
      <c r="AM27" s="270"/>
      <c r="AN27" s="270"/>
      <c r="AO27" s="270"/>
      <c r="AP27" s="270"/>
      <c r="AQ27" s="271"/>
      <c r="AR27" s="1"/>
    </row>
    <row r="28" spans="1:44" ht="17.25" customHeight="1">
      <c r="A28" s="8"/>
      <c r="B28" s="263">
        <v>3.1</v>
      </c>
      <c r="C28" s="273" t="s">
        <v>28</v>
      </c>
      <c r="D28" s="274"/>
      <c r="E28" s="286">
        <v>60</v>
      </c>
      <c r="F28" s="44">
        <f t="shared" ref="F28:F59" si="2">SUM(G28:AQ28)</f>
        <v>2</v>
      </c>
      <c r="G28" s="104">
        <v>0.2</v>
      </c>
      <c r="H28" s="12">
        <v>0.2</v>
      </c>
      <c r="I28" s="15">
        <v>0.2</v>
      </c>
      <c r="J28" s="15">
        <v>0.2</v>
      </c>
      <c r="K28" s="14">
        <v>0.3</v>
      </c>
      <c r="L28" s="105">
        <v>0.3</v>
      </c>
      <c r="M28" s="106">
        <v>0.3</v>
      </c>
      <c r="N28" s="86">
        <v>0.3</v>
      </c>
      <c r="O28" s="107"/>
      <c r="P28" s="76"/>
      <c r="Q28" s="26"/>
      <c r="R28" s="108"/>
      <c r="S28" s="80"/>
      <c r="T28" s="55"/>
      <c r="U28" s="56"/>
      <c r="V28" s="56"/>
      <c r="W28" s="54"/>
      <c r="X28" s="55"/>
      <c r="Y28" s="56"/>
      <c r="Z28" s="56"/>
      <c r="AA28" s="54"/>
      <c r="AB28" s="55"/>
      <c r="AC28" s="56"/>
      <c r="AD28" s="56"/>
      <c r="AE28" s="54"/>
      <c r="AF28" s="93"/>
      <c r="AG28" s="76"/>
      <c r="AH28" s="76"/>
      <c r="AI28" s="82"/>
      <c r="AJ28" s="93"/>
      <c r="AK28" s="76"/>
      <c r="AL28" s="76"/>
      <c r="AM28" s="82"/>
      <c r="AN28" s="33"/>
      <c r="AO28" s="32"/>
      <c r="AP28" s="32"/>
      <c r="AQ28" s="80"/>
      <c r="AR28" s="1"/>
    </row>
    <row r="29" spans="1:44" ht="17.25" customHeight="1">
      <c r="A29" s="8"/>
      <c r="B29" s="264"/>
      <c r="C29" s="267"/>
      <c r="D29" s="268"/>
      <c r="E29" s="264"/>
      <c r="F29" s="44">
        <f t="shared" si="2"/>
        <v>2.0000000000000009</v>
      </c>
      <c r="G29" s="109">
        <v>0.2</v>
      </c>
      <c r="H29" s="110">
        <v>0.2</v>
      </c>
      <c r="I29" s="65">
        <v>0.2</v>
      </c>
      <c r="J29" s="65">
        <v>0.2</v>
      </c>
      <c r="K29" s="24">
        <v>0.2</v>
      </c>
      <c r="L29" s="65">
        <v>0.1</v>
      </c>
      <c r="M29" s="65">
        <v>0.1</v>
      </c>
      <c r="N29" s="65">
        <v>0.1</v>
      </c>
      <c r="O29" s="111">
        <v>0.1</v>
      </c>
      <c r="P29" s="65">
        <v>0.1</v>
      </c>
      <c r="Q29" s="65">
        <v>0.1</v>
      </c>
      <c r="R29" s="65">
        <v>0.1</v>
      </c>
      <c r="S29" s="111">
        <v>0.1</v>
      </c>
      <c r="T29" s="112">
        <v>0.1</v>
      </c>
      <c r="U29" s="65">
        <v>0.1</v>
      </c>
      <c r="V29" s="27"/>
      <c r="W29" s="28"/>
      <c r="X29" s="29"/>
      <c r="Y29" s="27"/>
      <c r="Z29" s="27"/>
      <c r="AA29" s="28"/>
      <c r="AB29" s="29"/>
      <c r="AC29" s="27"/>
      <c r="AD29" s="27"/>
      <c r="AE29" s="28"/>
      <c r="AF29" s="81"/>
      <c r="AG29" s="63"/>
      <c r="AH29" s="63"/>
      <c r="AI29" s="100"/>
      <c r="AJ29" s="81"/>
      <c r="AK29" s="63"/>
      <c r="AL29" s="63"/>
      <c r="AM29" s="100"/>
      <c r="AN29" s="73"/>
      <c r="AO29" s="74"/>
      <c r="AP29" s="74"/>
      <c r="AQ29" s="72"/>
      <c r="AR29" s="1"/>
    </row>
    <row r="30" spans="1:44" ht="17.25" customHeight="1">
      <c r="A30" s="8"/>
      <c r="B30" s="263">
        <v>3.2</v>
      </c>
      <c r="C30" s="273" t="s">
        <v>29</v>
      </c>
      <c r="D30" s="274"/>
      <c r="E30" s="275">
        <v>90</v>
      </c>
      <c r="F30" s="44">
        <f t="shared" si="2"/>
        <v>3.4999999999999991</v>
      </c>
      <c r="G30" s="104">
        <v>0.2</v>
      </c>
      <c r="H30" s="113">
        <v>0.2</v>
      </c>
      <c r="I30" s="105">
        <v>0.2</v>
      </c>
      <c r="J30" s="105">
        <v>0.2</v>
      </c>
      <c r="K30" s="90">
        <v>0.3</v>
      </c>
      <c r="L30" s="105">
        <v>0.3</v>
      </c>
      <c r="M30" s="106">
        <v>0.3</v>
      </c>
      <c r="N30" s="86">
        <v>0.3</v>
      </c>
      <c r="O30" s="87">
        <v>0.3</v>
      </c>
      <c r="P30" s="86">
        <v>0.3</v>
      </c>
      <c r="Q30" s="89">
        <v>0.3</v>
      </c>
      <c r="R30" s="105">
        <v>0.3</v>
      </c>
      <c r="S30" s="87">
        <v>0.3</v>
      </c>
      <c r="T30" s="33"/>
      <c r="U30" s="32"/>
      <c r="V30" s="32"/>
      <c r="W30" s="28"/>
      <c r="X30" s="33"/>
      <c r="Y30" s="32"/>
      <c r="Z30" s="32"/>
      <c r="AA30" s="28"/>
      <c r="AB30" s="33"/>
      <c r="AC30" s="32"/>
      <c r="AD30" s="32"/>
      <c r="AE30" s="28"/>
      <c r="AF30" s="70"/>
      <c r="AG30" s="71"/>
      <c r="AH30" s="71"/>
      <c r="AI30" s="72"/>
      <c r="AJ30" s="93"/>
      <c r="AK30" s="76"/>
      <c r="AL30" s="76"/>
      <c r="AM30" s="82"/>
      <c r="AN30" s="93"/>
      <c r="AO30" s="76"/>
      <c r="AP30" s="76"/>
      <c r="AQ30" s="82"/>
      <c r="AR30" s="1"/>
    </row>
    <row r="31" spans="1:44" ht="17.25" customHeight="1">
      <c r="A31" s="8"/>
      <c r="B31" s="264"/>
      <c r="C31" s="267"/>
      <c r="D31" s="268"/>
      <c r="E31" s="264"/>
      <c r="F31" s="44">
        <f t="shared" si="2"/>
        <v>3.4999999999999996</v>
      </c>
      <c r="G31" s="109">
        <v>0.2</v>
      </c>
      <c r="H31" s="22">
        <v>0.2</v>
      </c>
      <c r="I31" s="25">
        <v>0.2</v>
      </c>
      <c r="J31" s="25">
        <v>0.2</v>
      </c>
      <c r="K31" s="24">
        <v>0.2</v>
      </c>
      <c r="L31" s="65">
        <v>0.3</v>
      </c>
      <c r="M31" s="65">
        <v>0.3</v>
      </c>
      <c r="N31" s="65">
        <v>0.3</v>
      </c>
      <c r="O31" s="111">
        <v>0.3</v>
      </c>
      <c r="P31" s="65">
        <v>0.3</v>
      </c>
      <c r="Q31" s="65">
        <v>0.3</v>
      </c>
      <c r="R31" s="65">
        <v>0.3</v>
      </c>
      <c r="S31" s="111">
        <v>0.3</v>
      </c>
      <c r="T31" s="112">
        <v>0.1</v>
      </c>
      <c r="U31" s="27"/>
      <c r="V31" s="27"/>
      <c r="W31" s="28"/>
      <c r="X31" s="29"/>
      <c r="Y31" s="27"/>
      <c r="Z31" s="27"/>
      <c r="AA31" s="28"/>
      <c r="AB31" s="29"/>
      <c r="AC31" s="27"/>
      <c r="AD31" s="27"/>
      <c r="AE31" s="28"/>
      <c r="AF31" s="70"/>
      <c r="AG31" s="71"/>
      <c r="AH31" s="71"/>
      <c r="AI31" s="72"/>
      <c r="AJ31" s="81"/>
      <c r="AK31" s="63"/>
      <c r="AL31" s="63"/>
      <c r="AM31" s="100"/>
      <c r="AN31" s="81"/>
      <c r="AO31" s="63"/>
      <c r="AP31" s="63"/>
      <c r="AQ31" s="100"/>
      <c r="AR31" s="1"/>
    </row>
    <row r="32" spans="1:44" ht="17.25" customHeight="1">
      <c r="A32" s="8"/>
      <c r="B32" s="263">
        <v>3.3</v>
      </c>
      <c r="C32" s="273" t="s">
        <v>30</v>
      </c>
      <c r="D32" s="274"/>
      <c r="E32" s="275">
        <v>90</v>
      </c>
      <c r="F32" s="44">
        <f t="shared" si="2"/>
        <v>3.2999999999999994</v>
      </c>
      <c r="G32" s="97"/>
      <c r="H32" s="114"/>
      <c r="I32" s="85">
        <v>0.2</v>
      </c>
      <c r="J32" s="85">
        <v>0.2</v>
      </c>
      <c r="K32" s="90">
        <v>0.2</v>
      </c>
      <c r="L32" s="85">
        <v>0.3</v>
      </c>
      <c r="M32" s="85">
        <v>0.3</v>
      </c>
      <c r="N32" s="85">
        <v>0.3</v>
      </c>
      <c r="O32" s="90">
        <v>0.3</v>
      </c>
      <c r="P32" s="85">
        <v>0.3</v>
      </c>
      <c r="Q32" s="85">
        <v>0.3</v>
      </c>
      <c r="R32" s="85">
        <v>0.3</v>
      </c>
      <c r="S32" s="90">
        <v>0.3</v>
      </c>
      <c r="T32" s="113">
        <v>0.3</v>
      </c>
      <c r="U32" s="26"/>
      <c r="V32" s="26"/>
      <c r="W32" s="82"/>
      <c r="X32" s="93"/>
      <c r="Y32" s="76"/>
      <c r="Z32" s="76"/>
      <c r="AA32" s="82"/>
      <c r="AB32" s="93"/>
      <c r="AC32" s="76"/>
      <c r="AD32" s="76"/>
      <c r="AE32" s="82"/>
      <c r="AF32" s="81"/>
      <c r="AG32" s="26"/>
      <c r="AH32" s="26"/>
      <c r="AI32" s="80"/>
      <c r="AJ32" s="93"/>
      <c r="AK32" s="76"/>
      <c r="AL32" s="76"/>
      <c r="AM32" s="82"/>
      <c r="AN32" s="93"/>
      <c r="AO32" s="76"/>
      <c r="AP32" s="76"/>
      <c r="AQ32" s="82"/>
      <c r="AR32" s="1"/>
    </row>
    <row r="33" spans="1:44" ht="17.25" customHeight="1">
      <c r="A33" s="8"/>
      <c r="B33" s="264"/>
      <c r="C33" s="276"/>
      <c r="D33" s="266"/>
      <c r="E33" s="264"/>
      <c r="F33" s="44">
        <f t="shared" si="2"/>
        <v>3.3000000000000012</v>
      </c>
      <c r="G33" s="115"/>
      <c r="H33" s="114"/>
      <c r="I33" s="25">
        <v>0.2</v>
      </c>
      <c r="J33" s="25">
        <v>0.2</v>
      </c>
      <c r="K33" s="24">
        <v>0.2</v>
      </c>
      <c r="L33" s="25">
        <v>0.1</v>
      </c>
      <c r="M33" s="25">
        <v>0.1</v>
      </c>
      <c r="N33" s="25">
        <v>0.1</v>
      </c>
      <c r="O33" s="116">
        <v>0.2</v>
      </c>
      <c r="P33" s="25">
        <v>0.2</v>
      </c>
      <c r="Q33" s="25">
        <v>0.2</v>
      </c>
      <c r="R33" s="65">
        <v>0.3</v>
      </c>
      <c r="S33" s="111">
        <v>0.3</v>
      </c>
      <c r="T33" s="112">
        <v>0.1</v>
      </c>
      <c r="U33" s="65">
        <v>0.1</v>
      </c>
      <c r="V33" s="65">
        <v>0.1</v>
      </c>
      <c r="W33" s="117">
        <v>0.1</v>
      </c>
      <c r="X33" s="118">
        <v>0.2</v>
      </c>
      <c r="Y33" s="119">
        <v>0.2</v>
      </c>
      <c r="Z33" s="119">
        <v>0.2</v>
      </c>
      <c r="AA33" s="117">
        <v>0.2</v>
      </c>
      <c r="AB33" s="120"/>
      <c r="AC33" s="121"/>
      <c r="AD33" s="121"/>
      <c r="AE33" s="122"/>
      <c r="AF33" s="123"/>
      <c r="AG33" s="124"/>
      <c r="AH33" s="124"/>
      <c r="AI33" s="125"/>
      <c r="AJ33" s="120"/>
      <c r="AK33" s="121"/>
      <c r="AL33" s="121"/>
      <c r="AM33" s="122"/>
      <c r="AN33" s="120"/>
      <c r="AO33" s="121"/>
      <c r="AP33" s="121"/>
      <c r="AQ33" s="122"/>
      <c r="AR33" s="1"/>
    </row>
    <row r="34" spans="1:44" ht="17.25" customHeight="1">
      <c r="A34" s="8"/>
      <c r="B34" s="263">
        <v>3.4</v>
      </c>
      <c r="C34" s="273" t="s">
        <v>31</v>
      </c>
      <c r="D34" s="274"/>
      <c r="E34" s="275">
        <v>90</v>
      </c>
      <c r="F34" s="44">
        <f t="shared" si="2"/>
        <v>3.1999999999999993</v>
      </c>
      <c r="G34" s="97"/>
      <c r="H34" s="114"/>
      <c r="I34" s="102"/>
      <c r="J34" s="26"/>
      <c r="K34" s="30"/>
      <c r="L34" s="126"/>
      <c r="M34" s="127"/>
      <c r="N34" s="127"/>
      <c r="O34" s="30"/>
      <c r="P34" s="85">
        <v>0.2</v>
      </c>
      <c r="Q34" s="85">
        <v>0.2</v>
      </c>
      <c r="R34" s="85">
        <v>0.2</v>
      </c>
      <c r="S34" s="90">
        <v>0.2</v>
      </c>
      <c r="T34" s="88">
        <v>0.3</v>
      </c>
      <c r="U34" s="86">
        <v>0.3</v>
      </c>
      <c r="V34" s="86">
        <v>0.3</v>
      </c>
      <c r="W34" s="87">
        <v>0.3</v>
      </c>
      <c r="X34" s="128">
        <v>0.3</v>
      </c>
      <c r="Y34" s="86">
        <v>0.3</v>
      </c>
      <c r="Z34" s="86">
        <v>0.3</v>
      </c>
      <c r="AA34" s="87">
        <v>0.3</v>
      </c>
      <c r="AB34" s="33"/>
      <c r="AC34" s="32"/>
      <c r="AD34" s="32"/>
      <c r="AE34" s="80"/>
      <c r="AF34" s="93"/>
      <c r="AG34" s="76"/>
      <c r="AH34" s="76"/>
      <c r="AI34" s="82"/>
      <c r="AJ34" s="93"/>
      <c r="AK34" s="76"/>
      <c r="AL34" s="76"/>
      <c r="AM34" s="82"/>
      <c r="AN34" s="33"/>
      <c r="AO34" s="32"/>
      <c r="AP34" s="32"/>
      <c r="AQ34" s="80"/>
      <c r="AR34" s="1"/>
    </row>
    <row r="35" spans="1:44" ht="17.25" customHeight="1">
      <c r="A35" s="8"/>
      <c r="B35" s="264"/>
      <c r="C35" s="267"/>
      <c r="D35" s="268"/>
      <c r="E35" s="264"/>
      <c r="F35" s="44">
        <f t="shared" si="2"/>
        <v>3.1999999999999993</v>
      </c>
      <c r="G35" s="129"/>
      <c r="H35" s="114"/>
      <c r="I35" s="130"/>
      <c r="J35" s="131"/>
      <c r="K35" s="132"/>
      <c r="L35" s="126"/>
      <c r="M35" s="127"/>
      <c r="N35" s="127"/>
      <c r="O35" s="100"/>
      <c r="P35" s="25">
        <v>0.2</v>
      </c>
      <c r="Q35" s="25">
        <v>0.2</v>
      </c>
      <c r="R35" s="25">
        <v>0.2</v>
      </c>
      <c r="S35" s="116">
        <v>0.2</v>
      </c>
      <c r="T35" s="133">
        <v>0.3</v>
      </c>
      <c r="U35" s="134">
        <v>0.3</v>
      </c>
      <c r="V35" s="134">
        <v>0.3</v>
      </c>
      <c r="W35" s="135">
        <v>0.3</v>
      </c>
      <c r="X35" s="133">
        <v>0.3</v>
      </c>
      <c r="Y35" s="134">
        <v>0.3</v>
      </c>
      <c r="Z35" s="134">
        <v>0.3</v>
      </c>
      <c r="AA35" s="135">
        <v>0.3</v>
      </c>
      <c r="AB35" s="73"/>
      <c r="AC35" s="74"/>
      <c r="AD35" s="74"/>
      <c r="AE35" s="72"/>
      <c r="AF35" s="81"/>
      <c r="AG35" s="63"/>
      <c r="AH35" s="63"/>
      <c r="AI35" s="100"/>
      <c r="AJ35" s="81"/>
      <c r="AK35" s="63"/>
      <c r="AL35" s="63"/>
      <c r="AM35" s="100"/>
      <c r="AN35" s="73"/>
      <c r="AO35" s="74"/>
      <c r="AP35" s="74"/>
      <c r="AQ35" s="72"/>
      <c r="AR35" s="1"/>
    </row>
    <row r="36" spans="1:44" ht="17.25" customHeight="1">
      <c r="A36" s="8"/>
      <c r="B36" s="263">
        <v>3.5</v>
      </c>
      <c r="C36" s="273" t="s">
        <v>32</v>
      </c>
      <c r="D36" s="274"/>
      <c r="E36" s="275">
        <v>90</v>
      </c>
      <c r="F36" s="44">
        <f t="shared" si="2"/>
        <v>3.1999999999999993</v>
      </c>
      <c r="G36" s="97"/>
      <c r="H36" s="114"/>
      <c r="I36" s="102"/>
      <c r="J36" s="1"/>
      <c r="K36" s="136"/>
      <c r="L36" s="126"/>
      <c r="M36" s="127"/>
      <c r="N36" s="127"/>
      <c r="O36" s="136"/>
      <c r="P36" s="105">
        <v>0.2</v>
      </c>
      <c r="Q36" s="85">
        <v>0.2</v>
      </c>
      <c r="R36" s="85">
        <v>0.2</v>
      </c>
      <c r="S36" s="137">
        <v>0.2</v>
      </c>
      <c r="T36" s="138">
        <v>0.3</v>
      </c>
      <c r="U36" s="86">
        <v>0.3</v>
      </c>
      <c r="V36" s="139">
        <v>0.3</v>
      </c>
      <c r="W36" s="137">
        <v>0.3</v>
      </c>
      <c r="X36" s="138">
        <v>0.3</v>
      </c>
      <c r="Y36" s="90">
        <v>0.3</v>
      </c>
      <c r="Z36" s="88">
        <v>0.3</v>
      </c>
      <c r="AA36" s="87">
        <v>0.3</v>
      </c>
      <c r="AB36" s="33"/>
      <c r="AC36" s="32"/>
      <c r="AD36" s="32"/>
      <c r="AE36" s="80"/>
      <c r="AF36" s="93"/>
      <c r="AG36" s="76"/>
      <c r="AH36" s="76"/>
      <c r="AI36" s="82"/>
      <c r="AJ36" s="93"/>
      <c r="AK36" s="76"/>
      <c r="AL36" s="76"/>
      <c r="AM36" s="82"/>
      <c r="AN36" s="33"/>
      <c r="AO36" s="32"/>
      <c r="AP36" s="32"/>
      <c r="AQ36" s="80"/>
      <c r="AR36" s="1"/>
    </row>
    <row r="37" spans="1:44" ht="17.25" customHeight="1">
      <c r="A37" s="8"/>
      <c r="B37" s="264"/>
      <c r="C37" s="267"/>
      <c r="D37" s="268"/>
      <c r="E37" s="264"/>
      <c r="F37" s="44">
        <f t="shared" si="2"/>
        <v>3.1999999999999993</v>
      </c>
      <c r="G37" s="129"/>
      <c r="H37" s="114"/>
      <c r="I37" s="130"/>
      <c r="J37" s="140"/>
      <c r="K37" s="103"/>
      <c r="L37" s="126"/>
      <c r="M37" s="127"/>
      <c r="N37" s="127"/>
      <c r="O37" s="141"/>
      <c r="P37" s="25">
        <v>0.2</v>
      </c>
      <c r="Q37" s="25">
        <v>0.2</v>
      </c>
      <c r="R37" s="25">
        <v>0.2</v>
      </c>
      <c r="S37" s="116">
        <v>0.2</v>
      </c>
      <c r="T37" s="134">
        <v>0.3</v>
      </c>
      <c r="U37" s="134">
        <v>0.3</v>
      </c>
      <c r="V37" s="134">
        <v>0.3</v>
      </c>
      <c r="W37" s="135">
        <v>0.3</v>
      </c>
      <c r="X37" s="133">
        <v>0.3</v>
      </c>
      <c r="Y37" s="134">
        <v>0.3</v>
      </c>
      <c r="Z37" s="134">
        <v>0.3</v>
      </c>
      <c r="AA37" s="135">
        <v>0.3</v>
      </c>
      <c r="AB37" s="73"/>
      <c r="AC37" s="74"/>
      <c r="AD37" s="74"/>
      <c r="AE37" s="72"/>
      <c r="AF37" s="81"/>
      <c r="AG37" s="63"/>
      <c r="AH37" s="63"/>
      <c r="AI37" s="100"/>
      <c r="AJ37" s="81"/>
      <c r="AK37" s="63"/>
      <c r="AL37" s="63"/>
      <c r="AM37" s="100"/>
      <c r="AN37" s="73"/>
      <c r="AO37" s="74"/>
      <c r="AP37" s="74"/>
      <c r="AQ37" s="72"/>
      <c r="AR37" s="1"/>
    </row>
    <row r="38" spans="1:44" ht="17.25" customHeight="1">
      <c r="A38" s="8"/>
      <c r="B38" s="263">
        <v>3.6</v>
      </c>
      <c r="C38" s="273" t="s">
        <v>33</v>
      </c>
      <c r="D38" s="274"/>
      <c r="E38" s="275">
        <v>120</v>
      </c>
      <c r="F38" s="44">
        <f t="shared" si="2"/>
        <v>3.1999999999999993</v>
      </c>
      <c r="G38" s="129"/>
      <c r="H38" s="114"/>
      <c r="I38" s="130"/>
      <c r="J38" s="140"/>
      <c r="K38" s="142"/>
      <c r="L38" s="126"/>
      <c r="M38" s="127"/>
      <c r="N38" s="127"/>
      <c r="O38" s="143"/>
      <c r="P38" s="86">
        <v>0.2</v>
      </c>
      <c r="Q38" s="86">
        <v>0.2</v>
      </c>
      <c r="R38" s="86">
        <v>0.2</v>
      </c>
      <c r="S38" s="87">
        <v>0.2</v>
      </c>
      <c r="T38" s="139">
        <v>0.3</v>
      </c>
      <c r="U38" s="85">
        <v>0.3</v>
      </c>
      <c r="V38" s="85">
        <v>0.3</v>
      </c>
      <c r="W38" s="90">
        <v>0.3</v>
      </c>
      <c r="X38" s="139">
        <v>0.3</v>
      </c>
      <c r="Y38" s="85">
        <v>0.3</v>
      </c>
      <c r="Z38" s="85">
        <v>0.3</v>
      </c>
      <c r="AA38" s="90">
        <v>0.3</v>
      </c>
      <c r="AB38" s="93"/>
      <c r="AC38" s="76"/>
      <c r="AD38" s="76"/>
      <c r="AE38" s="82"/>
      <c r="AF38" s="81"/>
      <c r="AG38" s="26"/>
      <c r="AH38" s="26"/>
      <c r="AI38" s="76"/>
      <c r="AJ38" s="93"/>
      <c r="AK38" s="76"/>
      <c r="AL38" s="76"/>
      <c r="AM38" s="82"/>
      <c r="AN38" s="93"/>
      <c r="AO38" s="76"/>
      <c r="AP38" s="76"/>
      <c r="AQ38" s="82"/>
      <c r="AR38" s="1"/>
    </row>
    <row r="39" spans="1:44" ht="17.25" customHeight="1">
      <c r="A39" s="8"/>
      <c r="B39" s="264"/>
      <c r="C39" s="267"/>
      <c r="D39" s="268"/>
      <c r="E39" s="264"/>
      <c r="F39" s="44">
        <f t="shared" si="2"/>
        <v>3.1999999999999993</v>
      </c>
      <c r="G39" s="129"/>
      <c r="H39" s="114"/>
      <c r="I39" s="130"/>
      <c r="J39" s="140"/>
      <c r="K39" s="141"/>
      <c r="L39" s="126"/>
      <c r="M39" s="127"/>
      <c r="N39" s="127"/>
      <c r="O39" s="28"/>
      <c r="P39" s="25">
        <v>0.2</v>
      </c>
      <c r="Q39" s="25">
        <v>0.2</v>
      </c>
      <c r="R39" s="25">
        <v>0.2</v>
      </c>
      <c r="S39" s="116">
        <v>0.2</v>
      </c>
      <c r="T39" s="134">
        <v>0.3</v>
      </c>
      <c r="U39" s="134">
        <v>0.3</v>
      </c>
      <c r="V39" s="134">
        <v>0.3</v>
      </c>
      <c r="W39" s="135">
        <v>0.3</v>
      </c>
      <c r="X39" s="133">
        <v>0.3</v>
      </c>
      <c r="Y39" s="134">
        <v>0.3</v>
      </c>
      <c r="Z39" s="134">
        <v>0.3</v>
      </c>
      <c r="AA39" s="135">
        <v>0.3</v>
      </c>
      <c r="AB39" s="73"/>
      <c r="AC39" s="74"/>
      <c r="AD39" s="74"/>
      <c r="AE39" s="72"/>
      <c r="AF39" s="70"/>
      <c r="AG39" s="71"/>
      <c r="AH39" s="71"/>
      <c r="AI39" s="72"/>
      <c r="AJ39" s="81"/>
      <c r="AK39" s="63"/>
      <c r="AL39" s="63"/>
      <c r="AM39" s="100"/>
      <c r="AN39" s="81"/>
      <c r="AO39" s="63"/>
      <c r="AP39" s="63"/>
      <c r="AQ39" s="100"/>
      <c r="AR39" s="1"/>
    </row>
    <row r="40" spans="1:44" ht="17.25" customHeight="1">
      <c r="A40" s="8"/>
      <c r="B40" s="263">
        <v>3.7</v>
      </c>
      <c r="C40" s="273" t="s">
        <v>34</v>
      </c>
      <c r="D40" s="274"/>
      <c r="E40" s="275">
        <v>120</v>
      </c>
      <c r="F40" s="44">
        <f t="shared" si="2"/>
        <v>3.1999999999999993</v>
      </c>
      <c r="G40" s="97"/>
      <c r="H40" s="114"/>
      <c r="I40" s="140"/>
      <c r="J40" s="140"/>
      <c r="K40" s="30"/>
      <c r="L40" s="126"/>
      <c r="M40" s="127"/>
      <c r="N40" s="127"/>
      <c r="O40" s="1"/>
      <c r="P40" s="88">
        <v>0.2</v>
      </c>
      <c r="Q40" s="86">
        <v>0.2</v>
      </c>
      <c r="R40" s="86">
        <v>0.2</v>
      </c>
      <c r="S40" s="87">
        <v>0.2</v>
      </c>
      <c r="T40" s="139">
        <v>0.3</v>
      </c>
      <c r="U40" s="85">
        <v>0.3</v>
      </c>
      <c r="V40" s="85">
        <v>0.3</v>
      </c>
      <c r="W40" s="90">
        <v>0.3</v>
      </c>
      <c r="X40" s="139">
        <v>0.3</v>
      </c>
      <c r="Y40" s="85">
        <v>0.3</v>
      </c>
      <c r="Z40" s="85">
        <v>0.3</v>
      </c>
      <c r="AA40" s="90">
        <v>0.3</v>
      </c>
      <c r="AB40" s="94"/>
      <c r="AC40" s="95"/>
      <c r="AD40" s="95"/>
      <c r="AE40" s="30"/>
      <c r="AF40" s="81"/>
      <c r="AG40" s="26"/>
      <c r="AH40" s="26"/>
      <c r="AI40" s="76"/>
      <c r="AJ40" s="93"/>
      <c r="AK40" s="76"/>
      <c r="AL40" s="76"/>
      <c r="AM40" s="82"/>
      <c r="AN40" s="93"/>
      <c r="AO40" s="76"/>
      <c r="AP40" s="76"/>
      <c r="AQ40" s="82"/>
      <c r="AR40" s="1"/>
    </row>
    <row r="41" spans="1:44" ht="17.25" customHeight="1">
      <c r="A41" s="8"/>
      <c r="B41" s="264"/>
      <c r="C41" s="276"/>
      <c r="D41" s="266"/>
      <c r="E41" s="264"/>
      <c r="F41" s="44">
        <f t="shared" si="2"/>
        <v>3.1999999999999993</v>
      </c>
      <c r="G41" s="115"/>
      <c r="H41" s="114"/>
      <c r="I41" s="144"/>
      <c r="J41" s="145"/>
      <c r="K41" s="146"/>
      <c r="L41" s="126"/>
      <c r="M41" s="127"/>
      <c r="N41" s="127"/>
      <c r="O41" s="147"/>
      <c r="P41" s="25">
        <v>0.2</v>
      </c>
      <c r="Q41" s="25">
        <v>0.2</v>
      </c>
      <c r="R41" s="25">
        <v>0.2</v>
      </c>
      <c r="S41" s="116">
        <v>0.2</v>
      </c>
      <c r="T41" s="134">
        <v>0.3</v>
      </c>
      <c r="U41" s="134">
        <v>0.3</v>
      </c>
      <c r="V41" s="134">
        <v>0.3</v>
      </c>
      <c r="W41" s="135">
        <v>0.3</v>
      </c>
      <c r="X41" s="133">
        <v>0.3</v>
      </c>
      <c r="Y41" s="134">
        <v>0.3</v>
      </c>
      <c r="Z41" s="134">
        <v>0.3</v>
      </c>
      <c r="AA41" s="135">
        <v>0.3</v>
      </c>
      <c r="AB41" s="123"/>
      <c r="AC41" s="124"/>
      <c r="AD41" s="148"/>
      <c r="AE41" s="147"/>
      <c r="AF41" s="123"/>
      <c r="AG41" s="124"/>
      <c r="AH41" s="124"/>
      <c r="AI41" s="125"/>
      <c r="AJ41" s="120"/>
      <c r="AK41" s="121"/>
      <c r="AL41" s="121"/>
      <c r="AM41" s="122"/>
      <c r="AN41" s="120"/>
      <c r="AO41" s="121"/>
      <c r="AP41" s="121"/>
      <c r="AQ41" s="122"/>
      <c r="AR41" s="1"/>
    </row>
    <row r="42" spans="1:44" ht="17.25" customHeight="1">
      <c r="A42" s="8"/>
      <c r="B42" s="263">
        <v>3.8</v>
      </c>
      <c r="C42" s="273" t="s">
        <v>35</v>
      </c>
      <c r="D42" s="274"/>
      <c r="E42" s="275">
        <v>120</v>
      </c>
      <c r="F42" s="44">
        <f t="shared" si="2"/>
        <v>3.1999999999999993</v>
      </c>
      <c r="G42" s="97"/>
      <c r="H42" s="114"/>
      <c r="I42" s="102"/>
      <c r="J42" s="102"/>
      <c r="K42" s="82"/>
      <c r="L42" s="126"/>
      <c r="M42" s="127"/>
      <c r="N42" s="127"/>
      <c r="O42" s="1"/>
      <c r="P42" s="88">
        <v>0.2</v>
      </c>
      <c r="Q42" s="86">
        <v>0.2</v>
      </c>
      <c r="R42" s="86">
        <v>0.2</v>
      </c>
      <c r="S42" s="87">
        <v>0.2</v>
      </c>
      <c r="T42" s="139">
        <v>0.3</v>
      </c>
      <c r="U42" s="85">
        <v>0.3</v>
      </c>
      <c r="V42" s="85">
        <v>0.3</v>
      </c>
      <c r="W42" s="90">
        <v>0.3</v>
      </c>
      <c r="X42" s="139">
        <v>0.3</v>
      </c>
      <c r="Y42" s="85">
        <v>0.3</v>
      </c>
      <c r="Z42" s="85">
        <v>0.3</v>
      </c>
      <c r="AA42" s="90">
        <v>0.3</v>
      </c>
      <c r="AB42" s="93"/>
      <c r="AC42" s="26"/>
      <c r="AD42" s="26"/>
      <c r="AE42" s="30"/>
      <c r="AF42" s="93"/>
      <c r="AG42" s="76"/>
      <c r="AH42" s="76"/>
      <c r="AI42" s="76"/>
      <c r="AJ42" s="93"/>
      <c r="AK42" s="76"/>
      <c r="AL42" s="76"/>
      <c r="AM42" s="82"/>
      <c r="AN42" s="33"/>
      <c r="AO42" s="32"/>
      <c r="AP42" s="32"/>
      <c r="AQ42" s="80"/>
      <c r="AR42" s="1"/>
    </row>
    <row r="43" spans="1:44" ht="17.25" customHeight="1">
      <c r="A43" s="8"/>
      <c r="B43" s="264"/>
      <c r="C43" s="267"/>
      <c r="D43" s="268"/>
      <c r="E43" s="264"/>
      <c r="F43" s="44">
        <f t="shared" si="2"/>
        <v>3.1999999999999993</v>
      </c>
      <c r="G43" s="129"/>
      <c r="H43" s="114"/>
      <c r="I43" s="130"/>
      <c r="J43" s="140"/>
      <c r="K43" s="141"/>
      <c r="L43" s="126"/>
      <c r="M43" s="127"/>
      <c r="N43" s="127"/>
      <c r="O43" s="141"/>
      <c r="P43" s="25">
        <v>0.2</v>
      </c>
      <c r="Q43" s="25">
        <v>0.2</v>
      </c>
      <c r="R43" s="25">
        <v>0.2</v>
      </c>
      <c r="S43" s="116">
        <v>0.2</v>
      </c>
      <c r="T43" s="133">
        <v>0.3</v>
      </c>
      <c r="U43" s="134">
        <v>0.3</v>
      </c>
      <c r="V43" s="134">
        <v>0.3</v>
      </c>
      <c r="W43" s="135">
        <v>0.3</v>
      </c>
      <c r="X43" s="133">
        <v>0.3</v>
      </c>
      <c r="Y43" s="134">
        <v>0.3</v>
      </c>
      <c r="Z43" s="134">
        <v>0.3</v>
      </c>
      <c r="AA43" s="135">
        <v>0.3</v>
      </c>
      <c r="AB43" s="149"/>
      <c r="AC43" s="150"/>
      <c r="AD43" s="131"/>
      <c r="AE43" s="132"/>
      <c r="AF43" s="81"/>
      <c r="AG43" s="63"/>
      <c r="AH43" s="63"/>
      <c r="AI43" s="100"/>
      <c r="AJ43" s="81"/>
      <c r="AK43" s="63"/>
      <c r="AL43" s="63"/>
      <c r="AM43" s="100"/>
      <c r="AN43" s="73"/>
      <c r="AO43" s="74"/>
      <c r="AP43" s="74"/>
      <c r="AQ43" s="72"/>
      <c r="AR43" s="1"/>
    </row>
    <row r="44" spans="1:44" ht="17.25" customHeight="1">
      <c r="A44" s="8"/>
      <c r="B44" s="263">
        <v>3.9</v>
      </c>
      <c r="C44" s="273" t="s">
        <v>36</v>
      </c>
      <c r="D44" s="274"/>
      <c r="E44" s="275">
        <v>120</v>
      </c>
      <c r="F44" s="44">
        <f t="shared" si="2"/>
        <v>4.3999999999999986</v>
      </c>
      <c r="G44" s="129"/>
      <c r="H44" s="114"/>
      <c r="I44" s="130"/>
      <c r="J44" s="140"/>
      <c r="K44" s="82"/>
      <c r="L44" s="126"/>
      <c r="M44" s="151"/>
      <c r="N44" s="127"/>
      <c r="O44" s="141"/>
      <c r="P44" s="34"/>
      <c r="Q44" s="27"/>
      <c r="R44" s="89">
        <v>0.2</v>
      </c>
      <c r="S44" s="90">
        <v>0.2</v>
      </c>
      <c r="T44" s="139">
        <v>0.2</v>
      </c>
      <c r="U44" s="85">
        <v>0.2</v>
      </c>
      <c r="V44" s="85">
        <v>0.3</v>
      </c>
      <c r="W44" s="90">
        <v>0.3</v>
      </c>
      <c r="X44" s="139">
        <v>0.3</v>
      </c>
      <c r="Y44" s="85">
        <v>0.3</v>
      </c>
      <c r="Z44" s="85">
        <v>0.3</v>
      </c>
      <c r="AA44" s="90">
        <v>0.3</v>
      </c>
      <c r="AB44" s="139">
        <v>0.3</v>
      </c>
      <c r="AC44" s="85">
        <v>0.3</v>
      </c>
      <c r="AD44" s="85">
        <v>0.3</v>
      </c>
      <c r="AE44" s="90">
        <v>0.3</v>
      </c>
      <c r="AF44" s="88">
        <v>0.3</v>
      </c>
      <c r="AG44" s="86">
        <v>0.3</v>
      </c>
      <c r="AH44" s="76"/>
      <c r="AI44" s="82"/>
      <c r="AJ44" s="81"/>
      <c r="AK44" s="26"/>
      <c r="AL44" s="26"/>
      <c r="AM44" s="76"/>
      <c r="AN44" s="93"/>
      <c r="AO44" s="76"/>
      <c r="AP44" s="76"/>
      <c r="AQ44" s="82"/>
      <c r="AR44" s="1"/>
    </row>
    <row r="45" spans="1:44" ht="17.25" customHeight="1">
      <c r="A45" s="8"/>
      <c r="B45" s="264"/>
      <c r="C45" s="267"/>
      <c r="D45" s="268"/>
      <c r="E45" s="264"/>
      <c r="F45" s="44">
        <f t="shared" si="2"/>
        <v>4.3999999999999995</v>
      </c>
      <c r="G45" s="129"/>
      <c r="H45" s="114"/>
      <c r="I45" s="130"/>
      <c r="J45" s="140"/>
      <c r="K45" s="141"/>
      <c r="L45" s="126"/>
      <c r="M45" s="121"/>
      <c r="N45" s="27"/>
      <c r="O45" s="28"/>
      <c r="P45" s="34"/>
      <c r="Q45" s="27"/>
      <c r="R45" s="25">
        <v>0.2</v>
      </c>
      <c r="S45" s="116">
        <v>0.2</v>
      </c>
      <c r="T45" s="152">
        <v>0.2</v>
      </c>
      <c r="U45" s="25">
        <v>0.2</v>
      </c>
      <c r="V45" s="134">
        <v>0.3</v>
      </c>
      <c r="W45" s="135">
        <v>0.3</v>
      </c>
      <c r="X45" s="133">
        <v>0.3</v>
      </c>
      <c r="Y45" s="134">
        <v>0.3</v>
      </c>
      <c r="Z45" s="134">
        <v>0.3</v>
      </c>
      <c r="AA45" s="135">
        <v>0.3</v>
      </c>
      <c r="AB45" s="133">
        <v>0.3</v>
      </c>
      <c r="AC45" s="134">
        <v>0.3</v>
      </c>
      <c r="AD45" s="134">
        <v>0.4</v>
      </c>
      <c r="AE45" s="135">
        <v>0.4</v>
      </c>
      <c r="AF45" s="133">
        <v>0.4</v>
      </c>
      <c r="AG45" s="71"/>
      <c r="AH45" s="71"/>
      <c r="AI45" s="72"/>
      <c r="AJ45" s="81"/>
      <c r="AK45" s="63"/>
      <c r="AL45" s="63"/>
      <c r="AM45" s="100"/>
      <c r="AN45" s="81"/>
      <c r="AO45" s="63"/>
      <c r="AP45" s="63"/>
      <c r="AQ45" s="100"/>
      <c r="AR45" s="1"/>
    </row>
    <row r="46" spans="1:44" ht="16.5" customHeight="1">
      <c r="A46" s="8"/>
      <c r="B46" s="272" t="s">
        <v>37</v>
      </c>
      <c r="C46" s="273" t="s">
        <v>38</v>
      </c>
      <c r="D46" s="274"/>
      <c r="E46" s="275">
        <v>120</v>
      </c>
      <c r="F46" s="44">
        <f t="shared" si="2"/>
        <v>4.3999999999999986</v>
      </c>
      <c r="G46" s="97"/>
      <c r="H46" s="114"/>
      <c r="I46" s="140"/>
      <c r="J46" s="140"/>
      <c r="K46" s="30"/>
      <c r="L46" s="127"/>
      <c r="M46" s="127"/>
      <c r="N46" s="127"/>
      <c r="O46" s="141"/>
      <c r="P46" s="34"/>
      <c r="Q46" s="27"/>
      <c r="R46" s="89">
        <v>0.2</v>
      </c>
      <c r="S46" s="90">
        <v>0.2</v>
      </c>
      <c r="T46" s="139">
        <v>0.2</v>
      </c>
      <c r="U46" s="85">
        <v>0.2</v>
      </c>
      <c r="V46" s="85">
        <v>0.3</v>
      </c>
      <c r="W46" s="90">
        <v>0.3</v>
      </c>
      <c r="X46" s="139">
        <v>0.3</v>
      </c>
      <c r="Y46" s="85">
        <v>0.3</v>
      </c>
      <c r="Z46" s="85">
        <v>0.3</v>
      </c>
      <c r="AA46" s="90">
        <v>0.3</v>
      </c>
      <c r="AB46" s="139">
        <v>0.3</v>
      </c>
      <c r="AC46" s="85">
        <v>0.3</v>
      </c>
      <c r="AD46" s="85">
        <v>0.3</v>
      </c>
      <c r="AE46" s="90">
        <v>0.3</v>
      </c>
      <c r="AF46" s="88">
        <v>0.3</v>
      </c>
      <c r="AG46" s="86">
        <v>0.3</v>
      </c>
      <c r="AH46" s="76"/>
      <c r="AI46" s="82"/>
      <c r="AJ46" s="81"/>
      <c r="AK46" s="26"/>
      <c r="AL46" s="26"/>
      <c r="AM46" s="76"/>
      <c r="AN46" s="93"/>
      <c r="AO46" s="76"/>
      <c r="AP46" s="76"/>
      <c r="AQ46" s="82"/>
      <c r="AR46" s="1"/>
    </row>
    <row r="47" spans="1:44" ht="17.25" customHeight="1">
      <c r="A47" s="8"/>
      <c r="B47" s="264"/>
      <c r="C47" s="276"/>
      <c r="D47" s="266"/>
      <c r="E47" s="264"/>
      <c r="F47" s="44">
        <f t="shared" si="2"/>
        <v>4.3999999999999995</v>
      </c>
      <c r="G47" s="115"/>
      <c r="H47" s="114"/>
      <c r="I47" s="144"/>
      <c r="J47" s="145"/>
      <c r="K47" s="146"/>
      <c r="L47" s="153"/>
      <c r="M47" s="153"/>
      <c r="N47" s="34"/>
      <c r="O47" s="28"/>
      <c r="P47" s="34"/>
      <c r="Q47" s="27"/>
      <c r="R47" s="25">
        <v>0.2</v>
      </c>
      <c r="S47" s="116">
        <v>0.2</v>
      </c>
      <c r="T47" s="152">
        <v>0.2</v>
      </c>
      <c r="U47" s="25">
        <v>0.2</v>
      </c>
      <c r="V47" s="134">
        <v>0.3</v>
      </c>
      <c r="W47" s="135">
        <v>0.3</v>
      </c>
      <c r="X47" s="133">
        <v>0.3</v>
      </c>
      <c r="Y47" s="134">
        <v>0.3</v>
      </c>
      <c r="Z47" s="134">
        <v>0.3</v>
      </c>
      <c r="AA47" s="135">
        <v>0.3</v>
      </c>
      <c r="AB47" s="133">
        <v>0.3</v>
      </c>
      <c r="AC47" s="134">
        <v>0.3</v>
      </c>
      <c r="AD47" s="134">
        <v>0.4</v>
      </c>
      <c r="AE47" s="135">
        <v>0.4</v>
      </c>
      <c r="AF47" s="133">
        <v>0.4</v>
      </c>
      <c r="AG47" s="124"/>
      <c r="AH47" s="124"/>
      <c r="AI47" s="125"/>
      <c r="AJ47" s="120"/>
      <c r="AK47" s="121"/>
      <c r="AL47" s="121"/>
      <c r="AM47" s="122"/>
      <c r="AN47" s="120"/>
      <c r="AO47" s="121"/>
      <c r="AP47" s="121"/>
      <c r="AQ47" s="122"/>
      <c r="AR47" s="1"/>
    </row>
    <row r="48" spans="1:44" ht="17.25" customHeight="1">
      <c r="A48" s="8"/>
      <c r="B48" s="263">
        <v>3.11</v>
      </c>
      <c r="C48" s="273" t="s">
        <v>39</v>
      </c>
      <c r="D48" s="274"/>
      <c r="E48" s="275">
        <v>120</v>
      </c>
      <c r="F48" s="44">
        <f t="shared" si="2"/>
        <v>5.7999999999999989</v>
      </c>
      <c r="G48" s="97"/>
      <c r="H48" s="114"/>
      <c r="I48" s="102"/>
      <c r="J48" s="102"/>
      <c r="K48" s="82"/>
      <c r="L48" s="102"/>
      <c r="M48" s="151"/>
      <c r="N48" s="127"/>
      <c r="O48" s="141"/>
      <c r="P48" s="34"/>
      <c r="Q48" s="27"/>
      <c r="R48" s="89">
        <v>0.2</v>
      </c>
      <c r="S48" s="90">
        <v>0.2</v>
      </c>
      <c r="T48" s="139">
        <v>0.2</v>
      </c>
      <c r="U48" s="85">
        <v>0.2</v>
      </c>
      <c r="V48" s="85">
        <v>0.3</v>
      </c>
      <c r="W48" s="90">
        <v>0.3</v>
      </c>
      <c r="X48" s="139">
        <v>0.3</v>
      </c>
      <c r="Y48" s="85">
        <v>0.3</v>
      </c>
      <c r="Z48" s="85">
        <v>0.3</v>
      </c>
      <c r="AA48" s="90">
        <v>0.3</v>
      </c>
      <c r="AB48" s="139">
        <v>0.3</v>
      </c>
      <c r="AC48" s="85">
        <v>0.3</v>
      </c>
      <c r="AD48" s="85">
        <v>0.3</v>
      </c>
      <c r="AE48" s="90">
        <v>0.3</v>
      </c>
      <c r="AF48" s="88">
        <v>1</v>
      </c>
      <c r="AG48" s="86">
        <v>1</v>
      </c>
      <c r="AH48" s="76"/>
      <c r="AI48" s="82"/>
      <c r="AJ48" s="81"/>
      <c r="AK48" s="26"/>
      <c r="AL48" s="26"/>
      <c r="AM48" s="76"/>
      <c r="AN48" s="33"/>
      <c r="AO48" s="32"/>
      <c r="AP48" s="32"/>
      <c r="AQ48" s="80"/>
      <c r="AR48" s="1"/>
    </row>
    <row r="49" spans="1:44" ht="17.25" customHeight="1">
      <c r="A49" s="8"/>
      <c r="B49" s="264"/>
      <c r="C49" s="267"/>
      <c r="D49" s="268"/>
      <c r="E49" s="264"/>
      <c r="F49" s="44">
        <f t="shared" si="2"/>
        <v>5.7999999999999989</v>
      </c>
      <c r="G49" s="129"/>
      <c r="H49" s="114"/>
      <c r="I49" s="130"/>
      <c r="J49" s="140"/>
      <c r="K49" s="141"/>
      <c r="L49" s="102"/>
      <c r="M49" s="26"/>
      <c r="N49" s="150"/>
      <c r="O49" s="141"/>
      <c r="P49" s="154"/>
      <c r="Q49" s="150"/>
      <c r="R49" s="25">
        <v>0.2</v>
      </c>
      <c r="S49" s="116">
        <v>0.2</v>
      </c>
      <c r="T49" s="152">
        <v>0.2</v>
      </c>
      <c r="U49" s="25">
        <v>0.2</v>
      </c>
      <c r="V49" s="134">
        <v>0.3</v>
      </c>
      <c r="W49" s="135">
        <v>0.3</v>
      </c>
      <c r="X49" s="133">
        <v>0.3</v>
      </c>
      <c r="Y49" s="134">
        <v>0.3</v>
      </c>
      <c r="Z49" s="134">
        <v>0.3</v>
      </c>
      <c r="AA49" s="135">
        <v>0.3</v>
      </c>
      <c r="AB49" s="133">
        <v>0.3</v>
      </c>
      <c r="AC49" s="134">
        <v>0.3</v>
      </c>
      <c r="AD49" s="134">
        <v>0.3</v>
      </c>
      <c r="AE49" s="135">
        <v>0.4</v>
      </c>
      <c r="AF49" s="133">
        <v>1.5</v>
      </c>
      <c r="AG49" s="133">
        <v>0.4</v>
      </c>
      <c r="AH49" s="63"/>
      <c r="AI49" s="100"/>
      <c r="AJ49" s="81"/>
      <c r="AK49" s="63"/>
      <c r="AL49" s="63"/>
      <c r="AM49" s="100"/>
      <c r="AN49" s="73"/>
      <c r="AO49" s="74"/>
      <c r="AP49" s="74"/>
      <c r="AQ49" s="72"/>
      <c r="AR49" s="1"/>
    </row>
    <row r="50" spans="1:44" ht="17.25" customHeight="1">
      <c r="A50" s="8"/>
      <c r="B50" s="263">
        <v>3.12</v>
      </c>
      <c r="C50" s="273" t="s">
        <v>40</v>
      </c>
      <c r="D50" s="274"/>
      <c r="E50" s="275">
        <v>120</v>
      </c>
      <c r="F50" s="44">
        <f t="shared" si="2"/>
        <v>3.7999999999999989</v>
      </c>
      <c r="G50" s="129"/>
      <c r="H50" s="114"/>
      <c r="I50" s="130"/>
      <c r="J50" s="140"/>
      <c r="K50" s="82"/>
      <c r="L50" s="155"/>
      <c r="M50" s="151"/>
      <c r="N50" s="26"/>
      <c r="O50" s="30"/>
      <c r="P50" s="154"/>
      <c r="Q50" s="150"/>
      <c r="R50" s="131"/>
      <c r="S50" s="132"/>
      <c r="T50" s="88">
        <v>0.2</v>
      </c>
      <c r="U50" s="86">
        <v>0.2</v>
      </c>
      <c r="V50" s="86">
        <v>0.2</v>
      </c>
      <c r="W50" s="87">
        <v>0.2</v>
      </c>
      <c r="X50" s="139">
        <v>0.3</v>
      </c>
      <c r="Y50" s="85">
        <v>0.3</v>
      </c>
      <c r="Z50" s="85">
        <v>0.3</v>
      </c>
      <c r="AA50" s="90">
        <v>0.3</v>
      </c>
      <c r="AB50" s="139">
        <v>0.3</v>
      </c>
      <c r="AC50" s="85">
        <v>0.3</v>
      </c>
      <c r="AD50" s="85">
        <v>0.3</v>
      </c>
      <c r="AE50" s="90">
        <v>0.3</v>
      </c>
      <c r="AF50" s="139">
        <v>0.3</v>
      </c>
      <c r="AG50" s="85">
        <v>0.3</v>
      </c>
      <c r="AH50" s="127"/>
      <c r="AI50" s="76"/>
      <c r="AJ50" s="81"/>
      <c r="AK50" s="26"/>
      <c r="AL50" s="26"/>
      <c r="AM50" s="76"/>
      <c r="AN50" s="93"/>
      <c r="AO50" s="76"/>
      <c r="AP50" s="76"/>
      <c r="AQ50" s="82"/>
      <c r="AR50" s="1"/>
    </row>
    <row r="51" spans="1:44" ht="17.25" customHeight="1">
      <c r="A51" s="8"/>
      <c r="B51" s="264"/>
      <c r="C51" s="267"/>
      <c r="D51" s="268"/>
      <c r="E51" s="264"/>
      <c r="F51" s="44">
        <f t="shared" si="2"/>
        <v>3.7999999999999994</v>
      </c>
      <c r="G51" s="129"/>
      <c r="H51" s="114"/>
      <c r="I51" s="130"/>
      <c r="J51" s="140"/>
      <c r="K51" s="141"/>
      <c r="L51" s="155"/>
      <c r="M51" s="121"/>
      <c r="N51" s="156"/>
      <c r="O51" s="157"/>
      <c r="P51" s="149"/>
      <c r="Q51" s="150"/>
      <c r="R51" s="131"/>
      <c r="S51" s="132"/>
      <c r="T51" s="152">
        <v>0.2</v>
      </c>
      <c r="U51" s="25">
        <v>0.2</v>
      </c>
      <c r="V51" s="25">
        <v>0.2</v>
      </c>
      <c r="W51" s="116">
        <v>0.2</v>
      </c>
      <c r="X51" s="133">
        <v>0.3</v>
      </c>
      <c r="Y51" s="134">
        <v>0.3</v>
      </c>
      <c r="Z51" s="134">
        <v>0.3</v>
      </c>
      <c r="AA51" s="135">
        <v>0.3</v>
      </c>
      <c r="AB51" s="133">
        <v>0.3</v>
      </c>
      <c r="AC51" s="134">
        <v>0.3</v>
      </c>
      <c r="AD51" s="134">
        <v>0.4</v>
      </c>
      <c r="AE51" s="135">
        <v>0.4</v>
      </c>
      <c r="AF51" s="133">
        <v>0.4</v>
      </c>
      <c r="AG51" s="150"/>
      <c r="AH51" s="131"/>
      <c r="AI51" s="132"/>
      <c r="AJ51" s="81"/>
      <c r="AK51" s="63"/>
      <c r="AL51" s="63"/>
      <c r="AM51" s="100"/>
      <c r="AN51" s="81"/>
      <c r="AO51" s="63"/>
      <c r="AP51" s="63"/>
      <c r="AQ51" s="100"/>
      <c r="AR51" s="1"/>
    </row>
    <row r="52" spans="1:44" ht="17.25" customHeight="1">
      <c r="A52" s="8"/>
      <c r="B52" s="272" t="s">
        <v>41</v>
      </c>
      <c r="C52" s="273" t="s">
        <v>42</v>
      </c>
      <c r="D52" s="274"/>
      <c r="E52" s="275">
        <v>90</v>
      </c>
      <c r="F52" s="44">
        <f t="shared" si="2"/>
        <v>3.1999999999999993</v>
      </c>
      <c r="G52" s="97"/>
      <c r="H52" s="114"/>
      <c r="I52" s="140"/>
      <c r="J52" s="140"/>
      <c r="K52" s="30"/>
      <c r="L52" s="127"/>
      <c r="M52" s="127"/>
      <c r="N52" s="127"/>
      <c r="O52" s="95"/>
      <c r="P52" s="93"/>
      <c r="Q52" s="76"/>
      <c r="R52" s="76"/>
      <c r="S52" s="82"/>
      <c r="T52" s="88">
        <v>0.2</v>
      </c>
      <c r="U52" s="86">
        <v>0.2</v>
      </c>
      <c r="V52" s="86">
        <v>0.2</v>
      </c>
      <c r="W52" s="87">
        <v>0.2</v>
      </c>
      <c r="X52" s="139">
        <v>0.3</v>
      </c>
      <c r="Y52" s="85">
        <v>0.3</v>
      </c>
      <c r="Z52" s="85">
        <v>0.3</v>
      </c>
      <c r="AA52" s="90">
        <v>0.3</v>
      </c>
      <c r="AB52" s="139">
        <v>0.3</v>
      </c>
      <c r="AC52" s="85">
        <v>0.3</v>
      </c>
      <c r="AD52" s="85">
        <v>0.3</v>
      </c>
      <c r="AE52" s="90">
        <v>0.3</v>
      </c>
      <c r="AF52" s="81"/>
      <c r="AG52" s="26"/>
      <c r="AH52" s="26"/>
      <c r="AI52" s="30"/>
      <c r="AJ52" s="93"/>
      <c r="AK52" s="76"/>
      <c r="AL52" s="76"/>
      <c r="AM52" s="76"/>
      <c r="AN52" s="93"/>
      <c r="AO52" s="76"/>
      <c r="AP52" s="76"/>
      <c r="AQ52" s="82"/>
      <c r="AR52" s="1"/>
    </row>
    <row r="53" spans="1:44" ht="17.25" customHeight="1">
      <c r="A53" s="8"/>
      <c r="B53" s="264"/>
      <c r="C53" s="276"/>
      <c r="D53" s="266"/>
      <c r="E53" s="264"/>
      <c r="F53" s="44">
        <f t="shared" si="2"/>
        <v>3.1999999999999993</v>
      </c>
      <c r="G53" s="115"/>
      <c r="H53" s="114"/>
      <c r="I53" s="144"/>
      <c r="J53" s="145"/>
      <c r="K53" s="146"/>
      <c r="L53" s="153"/>
      <c r="M53" s="153"/>
      <c r="N53" s="158"/>
      <c r="O53" s="159"/>
      <c r="P53" s="73"/>
      <c r="Q53" s="74"/>
      <c r="R53" s="74"/>
      <c r="S53" s="72"/>
      <c r="T53" s="152">
        <v>0.2</v>
      </c>
      <c r="U53" s="25">
        <v>0.2</v>
      </c>
      <c r="V53" s="25">
        <v>0.2</v>
      </c>
      <c r="W53" s="116">
        <v>0.2</v>
      </c>
      <c r="X53" s="133">
        <v>0.3</v>
      </c>
      <c r="Y53" s="134">
        <v>0.3</v>
      </c>
      <c r="Z53" s="134">
        <v>0.3</v>
      </c>
      <c r="AA53" s="135">
        <v>0.3</v>
      </c>
      <c r="AB53" s="133">
        <v>0.3</v>
      </c>
      <c r="AC53" s="134">
        <v>0.3</v>
      </c>
      <c r="AD53" s="134">
        <v>0.3</v>
      </c>
      <c r="AE53" s="135">
        <v>0.3</v>
      </c>
      <c r="AF53" s="123"/>
      <c r="AG53" s="124"/>
      <c r="AH53" s="148"/>
      <c r="AI53" s="147"/>
      <c r="AJ53" s="120"/>
      <c r="AK53" s="121"/>
      <c r="AL53" s="121"/>
      <c r="AM53" s="122"/>
      <c r="AN53" s="120"/>
      <c r="AO53" s="121"/>
      <c r="AP53" s="121"/>
      <c r="AQ53" s="122"/>
      <c r="AR53" s="1"/>
    </row>
    <row r="54" spans="1:44" ht="16.5" customHeight="1">
      <c r="A54" s="8"/>
      <c r="B54" s="263">
        <v>3.14</v>
      </c>
      <c r="C54" s="273" t="s">
        <v>43</v>
      </c>
      <c r="D54" s="274"/>
      <c r="E54" s="275">
        <v>90</v>
      </c>
      <c r="F54" s="44">
        <f t="shared" si="2"/>
        <v>3.1999999999999993</v>
      </c>
      <c r="G54" s="97"/>
      <c r="H54" s="114"/>
      <c r="I54" s="102"/>
      <c r="J54" s="102"/>
      <c r="K54" s="82"/>
      <c r="L54" s="102"/>
      <c r="M54" s="151"/>
      <c r="N54" s="76"/>
      <c r="O54" s="160"/>
      <c r="P54" s="94"/>
      <c r="Q54" s="95"/>
      <c r="R54" s="95"/>
      <c r="S54" s="30"/>
      <c r="T54" s="88">
        <v>0.2</v>
      </c>
      <c r="U54" s="86">
        <v>0.2</v>
      </c>
      <c r="V54" s="86">
        <v>0.2</v>
      </c>
      <c r="W54" s="87">
        <v>0.2</v>
      </c>
      <c r="X54" s="139">
        <v>0.3</v>
      </c>
      <c r="Y54" s="85">
        <v>0.3</v>
      </c>
      <c r="Z54" s="85">
        <v>0.3</v>
      </c>
      <c r="AA54" s="90">
        <v>0.3</v>
      </c>
      <c r="AB54" s="139">
        <v>0.3</v>
      </c>
      <c r="AC54" s="85">
        <v>0.3</v>
      </c>
      <c r="AD54" s="85">
        <v>0.3</v>
      </c>
      <c r="AE54" s="90">
        <v>0.3</v>
      </c>
      <c r="AF54" s="81"/>
      <c r="AG54" s="26"/>
      <c r="AH54" s="26"/>
      <c r="AI54" s="30"/>
      <c r="AJ54" s="93"/>
      <c r="AK54" s="76"/>
      <c r="AL54" s="76"/>
      <c r="AM54" s="76"/>
      <c r="AN54" s="33"/>
      <c r="AO54" s="32"/>
      <c r="AP54" s="32"/>
      <c r="AQ54" s="80"/>
      <c r="AR54" s="1"/>
    </row>
    <row r="55" spans="1:44" ht="17.25" customHeight="1">
      <c r="A55" s="8"/>
      <c r="B55" s="264"/>
      <c r="C55" s="267"/>
      <c r="D55" s="268"/>
      <c r="E55" s="264"/>
      <c r="F55" s="44">
        <f t="shared" si="2"/>
        <v>3.2000000000000011</v>
      </c>
      <c r="G55" s="129"/>
      <c r="H55" s="114"/>
      <c r="I55" s="130"/>
      <c r="J55" s="140"/>
      <c r="K55" s="141"/>
      <c r="L55" s="102"/>
      <c r="M55" s="26"/>
      <c r="N55" s="150"/>
      <c r="O55" s="157"/>
      <c r="P55" s="123"/>
      <c r="Q55" s="124"/>
      <c r="R55" s="148"/>
      <c r="S55" s="147"/>
      <c r="T55" s="152">
        <v>0.2</v>
      </c>
      <c r="U55" s="25">
        <v>0.2</v>
      </c>
      <c r="V55" s="25">
        <v>0.2</v>
      </c>
      <c r="W55" s="116">
        <v>0.2</v>
      </c>
      <c r="X55" s="133">
        <v>0.3</v>
      </c>
      <c r="Y55" s="134">
        <v>0.3</v>
      </c>
      <c r="Z55" s="134">
        <v>0.3</v>
      </c>
      <c r="AA55" s="135">
        <v>0.3</v>
      </c>
      <c r="AB55" s="133">
        <v>0.2</v>
      </c>
      <c r="AC55" s="134">
        <v>0.2</v>
      </c>
      <c r="AD55" s="134">
        <v>0.2</v>
      </c>
      <c r="AE55" s="135">
        <v>0.2</v>
      </c>
      <c r="AF55" s="133">
        <v>0.2</v>
      </c>
      <c r="AG55" s="133">
        <v>0.2</v>
      </c>
      <c r="AH55" s="131"/>
      <c r="AI55" s="132"/>
      <c r="AJ55" s="81"/>
      <c r="AK55" s="63"/>
      <c r="AL55" s="63"/>
      <c r="AM55" s="100"/>
      <c r="AN55" s="73"/>
      <c r="AO55" s="74"/>
      <c r="AP55" s="74"/>
      <c r="AQ55" s="72"/>
      <c r="AR55" s="1"/>
    </row>
    <row r="56" spans="1:44" ht="17.25" customHeight="1">
      <c r="A56" s="8"/>
      <c r="B56" s="263">
        <v>3.15</v>
      </c>
      <c r="C56" s="273" t="s">
        <v>44</v>
      </c>
      <c r="D56" s="274"/>
      <c r="E56" s="275">
        <v>90</v>
      </c>
      <c r="F56" s="44">
        <f t="shared" si="2"/>
        <v>3.1999999999999993</v>
      </c>
      <c r="G56" s="129"/>
      <c r="H56" s="114"/>
      <c r="I56" s="130"/>
      <c r="J56" s="140"/>
      <c r="K56" s="82"/>
      <c r="L56" s="155"/>
      <c r="M56" s="151"/>
      <c r="N56" s="76"/>
      <c r="O56" s="160"/>
      <c r="P56" s="93"/>
      <c r="Q56" s="26"/>
      <c r="R56" s="26"/>
      <c r="S56" s="30"/>
      <c r="T56" s="88">
        <v>0.2</v>
      </c>
      <c r="U56" s="86">
        <v>0.2</v>
      </c>
      <c r="V56" s="86">
        <v>0.2</v>
      </c>
      <c r="W56" s="87">
        <v>0.2</v>
      </c>
      <c r="X56" s="139">
        <v>0.3</v>
      </c>
      <c r="Y56" s="85">
        <v>0.3</v>
      </c>
      <c r="Z56" s="85">
        <v>0.3</v>
      </c>
      <c r="AA56" s="90">
        <v>0.3</v>
      </c>
      <c r="AB56" s="139">
        <v>0.3</v>
      </c>
      <c r="AC56" s="85">
        <v>0.3</v>
      </c>
      <c r="AD56" s="85">
        <v>0.3</v>
      </c>
      <c r="AE56" s="90">
        <v>0.3</v>
      </c>
      <c r="AF56" s="81"/>
      <c r="AG56" s="26"/>
      <c r="AH56" s="26"/>
      <c r="AI56" s="30"/>
      <c r="AJ56" s="93"/>
      <c r="AK56" s="76"/>
      <c r="AL56" s="76"/>
      <c r="AM56" s="76"/>
      <c r="AN56" s="93"/>
      <c r="AO56" s="76"/>
      <c r="AP56" s="76"/>
      <c r="AQ56" s="82"/>
      <c r="AR56" s="1"/>
    </row>
    <row r="57" spans="1:44" ht="17.25" customHeight="1">
      <c r="A57" s="8"/>
      <c r="B57" s="264"/>
      <c r="C57" s="267"/>
      <c r="D57" s="268"/>
      <c r="E57" s="264"/>
      <c r="F57" s="44">
        <f t="shared" si="2"/>
        <v>3.2000000000000011</v>
      </c>
      <c r="G57" s="129"/>
      <c r="H57" s="114"/>
      <c r="I57" s="130"/>
      <c r="J57" s="140"/>
      <c r="K57" s="141"/>
      <c r="L57" s="155"/>
      <c r="M57" s="121"/>
      <c r="N57" s="156"/>
      <c r="O57" s="157"/>
      <c r="P57" s="149"/>
      <c r="Q57" s="150"/>
      <c r="R57" s="131"/>
      <c r="S57" s="132"/>
      <c r="T57" s="152">
        <v>0.2</v>
      </c>
      <c r="U57" s="25">
        <v>0.2</v>
      </c>
      <c r="V57" s="25">
        <v>0.2</v>
      </c>
      <c r="W57" s="116">
        <v>0.2</v>
      </c>
      <c r="X57" s="133">
        <v>0.3</v>
      </c>
      <c r="Y57" s="134">
        <v>0.3</v>
      </c>
      <c r="Z57" s="134">
        <v>0.3</v>
      </c>
      <c r="AA57" s="135">
        <v>0.3</v>
      </c>
      <c r="AB57" s="133">
        <v>0.2</v>
      </c>
      <c r="AC57" s="134">
        <v>0.2</v>
      </c>
      <c r="AD57" s="134">
        <v>0.2</v>
      </c>
      <c r="AE57" s="135">
        <v>0.2</v>
      </c>
      <c r="AF57" s="133">
        <v>0.2</v>
      </c>
      <c r="AG57" s="133">
        <v>0.2</v>
      </c>
      <c r="AH57" s="131"/>
      <c r="AI57" s="132"/>
      <c r="AJ57" s="81"/>
      <c r="AK57" s="63"/>
      <c r="AL57" s="63"/>
      <c r="AM57" s="100"/>
      <c r="AN57" s="81"/>
      <c r="AO57" s="63"/>
      <c r="AP57" s="63"/>
      <c r="AQ57" s="100"/>
      <c r="AR57" s="1"/>
    </row>
    <row r="58" spans="1:44" ht="16.5" customHeight="1">
      <c r="A58" s="8"/>
      <c r="B58" s="272" t="s">
        <v>45</v>
      </c>
      <c r="C58" s="273" t="s">
        <v>46</v>
      </c>
      <c r="D58" s="274"/>
      <c r="E58" s="275">
        <v>90</v>
      </c>
      <c r="F58" s="44">
        <f t="shared" si="2"/>
        <v>3.7999999999999989</v>
      </c>
      <c r="G58" s="97"/>
      <c r="H58" s="114"/>
      <c r="I58" s="140"/>
      <c r="J58" s="140"/>
      <c r="K58" s="30"/>
      <c r="L58" s="127"/>
      <c r="M58" s="127"/>
      <c r="N58" s="127"/>
      <c r="O58" s="95"/>
      <c r="P58" s="93"/>
      <c r="Q58" s="26"/>
      <c r="R58" s="26"/>
      <c r="S58" s="30"/>
      <c r="T58" s="88">
        <v>0.2</v>
      </c>
      <c r="U58" s="86">
        <v>0.2</v>
      </c>
      <c r="V58" s="86">
        <v>0.2</v>
      </c>
      <c r="W58" s="87">
        <v>0.2</v>
      </c>
      <c r="X58" s="88">
        <v>0.3</v>
      </c>
      <c r="Y58" s="89">
        <v>0.3</v>
      </c>
      <c r="Z58" s="89">
        <v>0.3</v>
      </c>
      <c r="AA58" s="90">
        <v>0.3</v>
      </c>
      <c r="AB58" s="139">
        <v>0.3</v>
      </c>
      <c r="AC58" s="85">
        <v>0.3</v>
      </c>
      <c r="AD58" s="85">
        <v>0.3</v>
      </c>
      <c r="AE58" s="90">
        <v>0.3</v>
      </c>
      <c r="AF58" s="139">
        <v>0.3</v>
      </c>
      <c r="AG58" s="85">
        <v>0.3</v>
      </c>
      <c r="AH58" s="127"/>
      <c r="AI58" s="30"/>
      <c r="AJ58" s="81"/>
      <c r="AK58" s="26"/>
      <c r="AL58" s="26"/>
      <c r="AM58" s="30"/>
      <c r="AN58" s="93"/>
      <c r="AO58" s="76"/>
      <c r="AP58" s="76"/>
      <c r="AQ58" s="100"/>
      <c r="AR58" s="1"/>
    </row>
    <row r="59" spans="1:44" ht="17.25" customHeight="1">
      <c r="A59" s="8"/>
      <c r="B59" s="264"/>
      <c r="C59" s="276"/>
      <c r="D59" s="266"/>
      <c r="E59" s="264"/>
      <c r="F59" s="44">
        <f t="shared" si="2"/>
        <v>3.7999999999999989</v>
      </c>
      <c r="G59" s="115"/>
      <c r="H59" s="114"/>
      <c r="I59" s="161"/>
      <c r="J59" s="162"/>
      <c r="K59" s="163"/>
      <c r="L59" s="153"/>
      <c r="M59" s="153"/>
      <c r="N59" s="158"/>
      <c r="O59" s="159"/>
      <c r="P59" s="123"/>
      <c r="Q59" s="124"/>
      <c r="R59" s="148"/>
      <c r="S59" s="147"/>
      <c r="T59" s="152">
        <v>0.2</v>
      </c>
      <c r="U59" s="25">
        <v>0.2</v>
      </c>
      <c r="V59" s="25">
        <v>0.2</v>
      </c>
      <c r="W59" s="116">
        <v>0.2</v>
      </c>
      <c r="X59" s="133">
        <v>0.3</v>
      </c>
      <c r="Y59" s="134">
        <v>0.3</v>
      </c>
      <c r="Z59" s="134">
        <v>0.3</v>
      </c>
      <c r="AA59" s="135">
        <v>0.3</v>
      </c>
      <c r="AB59" s="133">
        <v>0.3</v>
      </c>
      <c r="AC59" s="134">
        <v>0.3</v>
      </c>
      <c r="AD59" s="134">
        <v>0.3</v>
      </c>
      <c r="AE59" s="135">
        <v>0.3</v>
      </c>
      <c r="AF59" s="133">
        <v>0.3</v>
      </c>
      <c r="AG59" s="133">
        <v>0.3</v>
      </c>
      <c r="AH59" s="124"/>
      <c r="AI59" s="125"/>
      <c r="AJ59" s="120"/>
      <c r="AK59" s="121"/>
      <c r="AL59" s="121"/>
      <c r="AM59" s="122"/>
      <c r="AN59" s="120"/>
      <c r="AO59" s="121"/>
      <c r="AP59" s="121"/>
      <c r="AQ59" s="122"/>
      <c r="AR59" s="1"/>
    </row>
    <row r="60" spans="1:44" ht="27.75" customHeight="1">
      <c r="A60" s="8"/>
      <c r="B60" s="43">
        <v>4</v>
      </c>
      <c r="C60" s="277" t="s">
        <v>47</v>
      </c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0"/>
      <c r="AL60" s="270"/>
      <c r="AM60" s="270"/>
      <c r="AN60" s="270"/>
      <c r="AO60" s="270"/>
      <c r="AP60" s="270"/>
      <c r="AQ60" s="271"/>
      <c r="AR60" s="1"/>
    </row>
    <row r="61" spans="1:44" ht="18.75" customHeight="1">
      <c r="A61" s="8"/>
      <c r="B61" s="263">
        <v>4.0999999999999996</v>
      </c>
      <c r="C61" s="265" t="s">
        <v>48</v>
      </c>
      <c r="D61" s="266"/>
      <c r="E61" s="275">
        <v>90</v>
      </c>
      <c r="F61" s="44">
        <f t="shared" ref="F61:F64" si="3">SUM(G61:AQ61)</f>
        <v>3.2000000000000006</v>
      </c>
      <c r="G61" s="164"/>
      <c r="H61" s="165"/>
      <c r="I61" s="1"/>
      <c r="J61" s="86">
        <v>0.2</v>
      </c>
      <c r="K61" s="48">
        <v>0.2</v>
      </c>
      <c r="L61" s="105">
        <v>0.2</v>
      </c>
      <c r="M61" s="86">
        <v>0.2</v>
      </c>
      <c r="N61" s="86">
        <v>0.2</v>
      </c>
      <c r="O61" s="48">
        <v>0.2</v>
      </c>
      <c r="P61" s="86">
        <v>0.2</v>
      </c>
      <c r="Q61" s="86">
        <v>0.2</v>
      </c>
      <c r="R61" s="86">
        <v>0.2</v>
      </c>
      <c r="S61" s="87">
        <v>0.2</v>
      </c>
      <c r="T61" s="128">
        <v>0.2</v>
      </c>
      <c r="U61" s="86">
        <v>0.2</v>
      </c>
      <c r="V61" s="86">
        <v>0.2</v>
      </c>
      <c r="W61" s="87">
        <v>0.2</v>
      </c>
      <c r="X61" s="88">
        <v>0.2</v>
      </c>
      <c r="Y61" s="86">
        <v>0.2</v>
      </c>
      <c r="Z61" s="108"/>
      <c r="AA61" s="80"/>
      <c r="AB61" s="70"/>
      <c r="AC61" s="71"/>
      <c r="AD61" s="108"/>
      <c r="AE61" s="98"/>
      <c r="AF61" s="166"/>
      <c r="AG61" s="167"/>
      <c r="AH61" s="168"/>
      <c r="AI61" s="169"/>
      <c r="AJ61" s="166"/>
      <c r="AK61" s="167"/>
      <c r="AL61" s="168"/>
      <c r="AM61" s="169"/>
      <c r="AN61" s="166"/>
      <c r="AO61" s="167"/>
      <c r="AP61" s="168"/>
      <c r="AQ61" s="169"/>
      <c r="AR61" s="1"/>
    </row>
    <row r="62" spans="1:44" ht="18.75" customHeight="1">
      <c r="A62" s="8"/>
      <c r="B62" s="264"/>
      <c r="C62" s="267"/>
      <c r="D62" s="268"/>
      <c r="E62" s="264"/>
      <c r="F62" s="44">
        <f t="shared" si="3"/>
        <v>3.2000000000000006</v>
      </c>
      <c r="G62" s="170"/>
      <c r="H62" s="165"/>
      <c r="I62" s="26"/>
      <c r="J62" s="65">
        <v>0.2</v>
      </c>
      <c r="K62" s="64">
        <v>0.2</v>
      </c>
      <c r="L62" s="65">
        <v>0.2</v>
      </c>
      <c r="M62" s="65">
        <v>0.2</v>
      </c>
      <c r="N62" s="65">
        <v>0.2</v>
      </c>
      <c r="O62" s="64">
        <v>0.2</v>
      </c>
      <c r="P62" s="65">
        <v>0.2</v>
      </c>
      <c r="Q62" s="65">
        <v>0.2</v>
      </c>
      <c r="R62" s="25">
        <v>0.2</v>
      </c>
      <c r="S62" s="116">
        <v>0.2</v>
      </c>
      <c r="T62" s="152">
        <v>0.2</v>
      </c>
      <c r="U62" s="25">
        <v>0.2</v>
      </c>
      <c r="V62" s="25">
        <v>0.2</v>
      </c>
      <c r="W62" s="116">
        <v>0.2</v>
      </c>
      <c r="X62" s="152">
        <v>0.2</v>
      </c>
      <c r="Y62" s="25">
        <v>0.2</v>
      </c>
      <c r="Z62" s="148"/>
      <c r="AA62" s="147"/>
      <c r="AB62" s="123"/>
      <c r="AC62" s="124"/>
      <c r="AD62" s="148"/>
      <c r="AE62" s="95"/>
      <c r="AF62" s="123"/>
      <c r="AG62" s="124"/>
      <c r="AH62" s="148"/>
      <c r="AI62" s="147"/>
      <c r="AJ62" s="123"/>
      <c r="AK62" s="124"/>
      <c r="AL62" s="148"/>
      <c r="AM62" s="147"/>
      <c r="AN62" s="123"/>
      <c r="AO62" s="124"/>
      <c r="AP62" s="148"/>
      <c r="AQ62" s="147"/>
      <c r="AR62" s="1"/>
    </row>
    <row r="63" spans="1:44" ht="18.75" customHeight="1">
      <c r="A63" s="8"/>
      <c r="B63" s="263">
        <v>4.2</v>
      </c>
      <c r="C63" s="273" t="s">
        <v>49</v>
      </c>
      <c r="D63" s="274"/>
      <c r="E63" s="275">
        <v>90</v>
      </c>
      <c r="F63" s="44">
        <f t="shared" si="3"/>
        <v>3.2000000000000006</v>
      </c>
      <c r="G63" s="62"/>
      <c r="H63" s="165"/>
      <c r="I63" s="76"/>
      <c r="J63" s="86">
        <v>0.2</v>
      </c>
      <c r="K63" s="171">
        <v>0.2</v>
      </c>
      <c r="L63" s="105">
        <v>0.2</v>
      </c>
      <c r="M63" s="86">
        <v>0.2</v>
      </c>
      <c r="N63" s="86">
        <v>0.2</v>
      </c>
      <c r="O63" s="171">
        <v>0.2</v>
      </c>
      <c r="P63" s="86">
        <v>0.2</v>
      </c>
      <c r="Q63" s="86">
        <v>0.2</v>
      </c>
      <c r="R63" s="86">
        <v>0.2</v>
      </c>
      <c r="S63" s="87">
        <v>0.2</v>
      </c>
      <c r="T63" s="128">
        <v>0.2</v>
      </c>
      <c r="U63" s="86">
        <v>0.2</v>
      </c>
      <c r="V63" s="87">
        <v>0.2</v>
      </c>
      <c r="W63" s="87">
        <v>0.2</v>
      </c>
      <c r="X63" s="88">
        <v>0.2</v>
      </c>
      <c r="Y63" s="86">
        <v>0.2</v>
      </c>
      <c r="Z63" s="108"/>
      <c r="AA63" s="80"/>
      <c r="AB63" s="93"/>
      <c r="AC63" s="26"/>
      <c r="AD63" s="108"/>
      <c r="AE63" s="160"/>
      <c r="AF63" s="93"/>
      <c r="AG63" s="26"/>
      <c r="AH63" s="108"/>
      <c r="AI63" s="80"/>
      <c r="AJ63" s="93"/>
      <c r="AK63" s="26"/>
      <c r="AL63" s="108"/>
      <c r="AM63" s="80"/>
      <c r="AN63" s="93"/>
      <c r="AO63" s="26"/>
      <c r="AP63" s="108"/>
      <c r="AQ63" s="80"/>
      <c r="AR63" s="1"/>
    </row>
    <row r="64" spans="1:44" ht="18" customHeight="1">
      <c r="A64" s="8"/>
      <c r="B64" s="264"/>
      <c r="C64" s="276"/>
      <c r="D64" s="266"/>
      <c r="E64" s="264"/>
      <c r="F64" s="44">
        <f t="shared" si="3"/>
        <v>3.2000000000000006</v>
      </c>
      <c r="G64" s="172"/>
      <c r="H64" s="165"/>
      <c r="I64" s="121"/>
      <c r="J64" s="65">
        <v>0.2</v>
      </c>
      <c r="K64" s="38">
        <v>0.2</v>
      </c>
      <c r="L64" s="65">
        <v>0.2</v>
      </c>
      <c r="M64" s="65">
        <v>0.2</v>
      </c>
      <c r="N64" s="65">
        <v>0.2</v>
      </c>
      <c r="O64" s="38">
        <v>0.2</v>
      </c>
      <c r="P64" s="65">
        <v>0.2</v>
      </c>
      <c r="Q64" s="65">
        <v>0.2</v>
      </c>
      <c r="R64" s="25">
        <v>0.2</v>
      </c>
      <c r="S64" s="116">
        <v>0.2</v>
      </c>
      <c r="T64" s="152">
        <v>0.2</v>
      </c>
      <c r="U64" s="25">
        <v>0.2</v>
      </c>
      <c r="V64" s="25">
        <v>0.2</v>
      </c>
      <c r="W64" s="116">
        <v>0.2</v>
      </c>
      <c r="X64" s="152">
        <v>0.2</v>
      </c>
      <c r="Y64" s="25">
        <v>0.2</v>
      </c>
      <c r="Z64" s="148"/>
      <c r="AA64" s="147"/>
      <c r="AB64" s="173"/>
      <c r="AC64" s="174"/>
      <c r="AD64" s="148"/>
      <c r="AE64" s="175"/>
      <c r="AF64" s="173"/>
      <c r="AG64" s="174"/>
      <c r="AH64" s="148"/>
      <c r="AI64" s="147"/>
      <c r="AJ64" s="173"/>
      <c r="AK64" s="174"/>
      <c r="AL64" s="148"/>
      <c r="AM64" s="147"/>
      <c r="AN64" s="173"/>
      <c r="AO64" s="174"/>
      <c r="AP64" s="148"/>
      <c r="AQ64" s="147"/>
      <c r="AR64" s="1"/>
    </row>
    <row r="65" spans="1:44" ht="28.5" customHeight="1">
      <c r="A65" s="176"/>
      <c r="B65" s="177">
        <v>5</v>
      </c>
      <c r="C65" s="269" t="s">
        <v>50</v>
      </c>
      <c r="D65" s="270"/>
      <c r="E65" s="270"/>
      <c r="F65" s="270"/>
      <c r="G65" s="270"/>
      <c r="H65" s="270"/>
      <c r="I65" s="270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0"/>
      <c r="AJ65" s="270"/>
      <c r="AK65" s="270"/>
      <c r="AL65" s="270"/>
      <c r="AM65" s="270"/>
      <c r="AN65" s="270"/>
      <c r="AO65" s="270"/>
      <c r="AP65" s="270"/>
      <c r="AQ65" s="271"/>
      <c r="AR65" s="1"/>
    </row>
    <row r="66" spans="1:44" ht="18.75" customHeight="1">
      <c r="A66" s="176"/>
      <c r="B66" s="263">
        <v>5.0999999999999996</v>
      </c>
      <c r="C66" s="265" t="s">
        <v>51</v>
      </c>
      <c r="D66" s="266"/>
      <c r="E66" s="275">
        <v>60</v>
      </c>
      <c r="F66" s="44">
        <f t="shared" ref="F66:F69" si="4">SUM(G66:AQ66)</f>
        <v>2.2999999999999998</v>
      </c>
      <c r="G66" s="178"/>
      <c r="H66" s="179"/>
      <c r="I66" s="180"/>
      <c r="J66" s="180"/>
      <c r="K66" s="181"/>
      <c r="L66" s="182"/>
      <c r="M66" s="168"/>
      <c r="N66" s="168"/>
      <c r="O66" s="183"/>
      <c r="P66" s="184"/>
      <c r="Q66" s="168"/>
      <c r="R66" s="168"/>
      <c r="S66" s="98"/>
      <c r="T66" s="166"/>
      <c r="U66" s="167"/>
      <c r="V66" s="168"/>
      <c r="W66" s="169"/>
      <c r="X66" s="166"/>
      <c r="Y66" s="167"/>
      <c r="Z66" s="26"/>
      <c r="AA66" s="30"/>
      <c r="AB66" s="185"/>
      <c r="AC66" s="26"/>
      <c r="AD66" s="186">
        <v>0.5</v>
      </c>
      <c r="AE66" s="187">
        <v>0.5</v>
      </c>
      <c r="AF66" s="188">
        <v>0.5</v>
      </c>
      <c r="AG66" s="186">
        <v>0.5</v>
      </c>
      <c r="AH66" s="89">
        <v>0.3</v>
      </c>
      <c r="AI66" s="76"/>
      <c r="AJ66" s="81"/>
      <c r="AK66" s="26"/>
      <c r="AL66" s="26"/>
      <c r="AM66" s="30"/>
      <c r="AN66" s="189"/>
      <c r="AO66" s="190"/>
      <c r="AP66" s="190"/>
      <c r="AQ66" s="107"/>
      <c r="AR66" s="1"/>
    </row>
    <row r="67" spans="1:44" ht="18.75" customHeight="1">
      <c r="A67" s="176"/>
      <c r="B67" s="264"/>
      <c r="C67" s="267"/>
      <c r="D67" s="268"/>
      <c r="E67" s="264"/>
      <c r="F67" s="44">
        <f t="shared" si="4"/>
        <v>2.2999999999999998</v>
      </c>
      <c r="G67" s="191"/>
      <c r="H67" s="179"/>
      <c r="I67" s="192"/>
      <c r="J67" s="192"/>
      <c r="K67" s="193"/>
      <c r="L67" s="194"/>
      <c r="M67" s="131"/>
      <c r="N67" s="131"/>
      <c r="O67" s="195"/>
      <c r="P67" s="196"/>
      <c r="Q67" s="150"/>
      <c r="R67" s="26"/>
      <c r="S67" s="95"/>
      <c r="T67" s="123"/>
      <c r="U67" s="124"/>
      <c r="V67" s="148"/>
      <c r="W67" s="147"/>
      <c r="X67" s="123"/>
      <c r="Y67" s="124"/>
      <c r="Z67" s="148"/>
      <c r="AA67" s="147"/>
      <c r="AB67" s="123"/>
      <c r="AC67" s="124"/>
      <c r="AD67" s="134">
        <v>0.5</v>
      </c>
      <c r="AE67" s="135">
        <v>0.5</v>
      </c>
      <c r="AF67" s="133">
        <v>0.5</v>
      </c>
      <c r="AG67" s="134">
        <v>0.5</v>
      </c>
      <c r="AH67" s="134">
        <v>0.3</v>
      </c>
      <c r="AI67" s="74"/>
      <c r="AJ67" s="70"/>
      <c r="AK67" s="71"/>
      <c r="AL67" s="71"/>
      <c r="AM67" s="72"/>
      <c r="AN67" s="81"/>
      <c r="AO67" s="63"/>
      <c r="AP67" s="63"/>
      <c r="AQ67" s="100"/>
      <c r="AR67" s="1"/>
    </row>
    <row r="68" spans="1:44" ht="18.75" customHeight="1">
      <c r="A68" s="176"/>
      <c r="B68" s="263">
        <v>5.2</v>
      </c>
      <c r="C68" s="273" t="s">
        <v>52</v>
      </c>
      <c r="D68" s="274"/>
      <c r="E68" s="275">
        <v>60</v>
      </c>
      <c r="F68" s="44">
        <f t="shared" si="4"/>
        <v>2.2999999999999998</v>
      </c>
      <c r="G68" s="97"/>
      <c r="H68" s="179"/>
      <c r="I68" s="140"/>
      <c r="J68" s="140"/>
      <c r="K68" s="34"/>
      <c r="L68" s="197"/>
      <c r="M68" s="108"/>
      <c r="N68" s="108"/>
      <c r="O68" s="198"/>
      <c r="P68" s="199"/>
      <c r="Q68" s="108"/>
      <c r="R68" s="108"/>
      <c r="S68" s="160"/>
      <c r="T68" s="93"/>
      <c r="U68" s="26"/>
      <c r="V68" s="108"/>
      <c r="W68" s="80"/>
      <c r="X68" s="93"/>
      <c r="Y68" s="26"/>
      <c r="Z68" s="26"/>
      <c r="AA68" s="30"/>
      <c r="AB68" s="185"/>
      <c r="AC68" s="26"/>
      <c r="AD68" s="186">
        <v>0.5</v>
      </c>
      <c r="AE68" s="187">
        <v>0.5</v>
      </c>
      <c r="AF68" s="188">
        <v>0.5</v>
      </c>
      <c r="AG68" s="186">
        <v>0.5</v>
      </c>
      <c r="AH68" s="89">
        <v>0.3</v>
      </c>
      <c r="AI68" s="30"/>
      <c r="AJ68" s="81"/>
      <c r="AK68" s="26"/>
      <c r="AL68" s="26"/>
      <c r="AM68" s="30"/>
      <c r="AN68" s="81"/>
      <c r="AO68" s="26"/>
      <c r="AP68" s="26"/>
      <c r="AQ68" s="82"/>
      <c r="AR68" s="1"/>
    </row>
    <row r="69" spans="1:44" ht="18" customHeight="1">
      <c r="A69" s="176"/>
      <c r="B69" s="264"/>
      <c r="C69" s="276"/>
      <c r="D69" s="266"/>
      <c r="E69" s="264"/>
      <c r="F69" s="44">
        <f t="shared" si="4"/>
        <v>2.5</v>
      </c>
      <c r="G69" s="200"/>
      <c r="H69" s="179"/>
      <c r="I69" s="201"/>
      <c r="J69" s="201"/>
      <c r="K69" s="202"/>
      <c r="L69" s="203"/>
      <c r="M69" s="148"/>
      <c r="N69" s="148"/>
      <c r="O69" s="204"/>
      <c r="P69" s="148"/>
      <c r="Q69" s="174"/>
      <c r="R69" s="205"/>
      <c r="S69" s="175"/>
      <c r="T69" s="173"/>
      <c r="U69" s="174"/>
      <c r="V69" s="148"/>
      <c r="W69" s="147"/>
      <c r="X69" s="173"/>
      <c r="Y69" s="174"/>
      <c r="Z69" s="148"/>
      <c r="AA69" s="147"/>
      <c r="AB69" s="173"/>
      <c r="AC69" s="174"/>
      <c r="AD69" s="134">
        <v>0.5</v>
      </c>
      <c r="AE69" s="135">
        <v>0.5</v>
      </c>
      <c r="AF69" s="133">
        <v>0.5</v>
      </c>
      <c r="AG69" s="134">
        <v>0.5</v>
      </c>
      <c r="AH69" s="134">
        <v>0.5</v>
      </c>
      <c r="AI69" s="206"/>
      <c r="AJ69" s="120"/>
      <c r="AK69" s="121"/>
      <c r="AL69" s="121"/>
      <c r="AM69" s="122"/>
      <c r="AN69" s="207"/>
      <c r="AO69" s="208"/>
      <c r="AP69" s="208"/>
      <c r="AQ69" s="209"/>
      <c r="AR69" s="1"/>
    </row>
    <row r="70" spans="1:44" ht="28.5" customHeight="1">
      <c r="A70" s="176"/>
      <c r="B70" s="177">
        <v>6</v>
      </c>
      <c r="C70" s="269" t="s">
        <v>53</v>
      </c>
      <c r="D70" s="270"/>
      <c r="E70" s="270"/>
      <c r="F70" s="270"/>
      <c r="G70" s="270"/>
      <c r="H70" s="270"/>
      <c r="I70" s="270"/>
      <c r="J70" s="270"/>
      <c r="K70" s="270"/>
      <c r="L70" s="270"/>
      <c r="M70" s="270"/>
      <c r="N70" s="270"/>
      <c r="O70" s="270"/>
      <c r="P70" s="270"/>
      <c r="Q70" s="270"/>
      <c r="R70" s="270"/>
      <c r="S70" s="270"/>
      <c r="T70" s="270"/>
      <c r="U70" s="270"/>
      <c r="V70" s="270"/>
      <c r="W70" s="270"/>
      <c r="X70" s="270"/>
      <c r="Y70" s="270"/>
      <c r="Z70" s="270"/>
      <c r="AA70" s="270"/>
      <c r="AB70" s="270"/>
      <c r="AC70" s="270"/>
      <c r="AD70" s="270"/>
      <c r="AE70" s="270"/>
      <c r="AF70" s="270"/>
      <c r="AG70" s="270"/>
      <c r="AH70" s="270"/>
      <c r="AI70" s="270"/>
      <c r="AJ70" s="270"/>
      <c r="AK70" s="270"/>
      <c r="AL70" s="270"/>
      <c r="AM70" s="270"/>
      <c r="AN70" s="270"/>
      <c r="AO70" s="270"/>
      <c r="AP70" s="270"/>
      <c r="AQ70" s="271"/>
      <c r="AR70" s="1"/>
    </row>
    <row r="71" spans="1:44" ht="18.75" customHeight="1">
      <c r="A71" s="176"/>
      <c r="B71" s="263">
        <v>6.1</v>
      </c>
      <c r="C71" s="265" t="s">
        <v>54</v>
      </c>
      <c r="D71" s="266"/>
      <c r="E71" s="275">
        <v>60</v>
      </c>
      <c r="F71" s="44">
        <f t="shared" ref="F71:F72" si="5">SUM(G71:AQ71)</f>
        <v>3.1999999999999993</v>
      </c>
      <c r="G71" s="178"/>
      <c r="H71" s="179"/>
      <c r="I71" s="180"/>
      <c r="J71" s="180"/>
      <c r="K71" s="181"/>
      <c r="L71" s="182"/>
      <c r="M71" s="168"/>
      <c r="N71" s="168"/>
      <c r="O71" s="183"/>
      <c r="P71" s="184"/>
      <c r="Q71" s="168"/>
      <c r="R71" s="168"/>
      <c r="S71" s="98"/>
      <c r="T71" s="166"/>
      <c r="U71" s="167"/>
      <c r="V71" s="168"/>
      <c r="W71" s="169"/>
      <c r="X71" s="166"/>
      <c r="Y71" s="167"/>
      <c r="Z71" s="168"/>
      <c r="AA71" s="169"/>
      <c r="AB71" s="88">
        <v>0.2</v>
      </c>
      <c r="AC71" s="86">
        <v>0.2</v>
      </c>
      <c r="AD71" s="86">
        <v>0.2</v>
      </c>
      <c r="AE71" s="87">
        <v>0.2</v>
      </c>
      <c r="AF71" s="105">
        <v>0.3</v>
      </c>
      <c r="AG71" s="89">
        <v>0.3</v>
      </c>
      <c r="AH71" s="89">
        <v>0.3</v>
      </c>
      <c r="AI71" s="90">
        <v>0.3</v>
      </c>
      <c r="AJ71" s="105">
        <v>0.3</v>
      </c>
      <c r="AK71" s="89">
        <v>0.3</v>
      </c>
      <c r="AL71" s="89">
        <v>0.3</v>
      </c>
      <c r="AM71" s="90">
        <v>0.3</v>
      </c>
      <c r="AN71" s="189"/>
      <c r="AO71" s="190"/>
      <c r="AP71" s="190"/>
      <c r="AQ71" s="107"/>
      <c r="AR71" s="1"/>
    </row>
    <row r="72" spans="1:44" ht="18.75" customHeight="1">
      <c r="A72" s="176"/>
      <c r="B72" s="264"/>
      <c r="C72" s="276"/>
      <c r="D72" s="266"/>
      <c r="E72" s="264"/>
      <c r="F72" s="44">
        <f t="shared" si="5"/>
        <v>1</v>
      </c>
      <c r="G72" s="200"/>
      <c r="H72" s="210"/>
      <c r="I72" s="201"/>
      <c r="J72" s="201"/>
      <c r="K72" s="202"/>
      <c r="L72" s="203"/>
      <c r="M72" s="148"/>
      <c r="N72" s="148"/>
      <c r="O72" s="204"/>
      <c r="P72" s="211"/>
      <c r="Q72" s="174"/>
      <c r="R72" s="205"/>
      <c r="S72" s="175"/>
      <c r="T72" s="123"/>
      <c r="U72" s="124"/>
      <c r="V72" s="148"/>
      <c r="W72" s="147"/>
      <c r="X72" s="123"/>
      <c r="Y72" s="124"/>
      <c r="Z72" s="148"/>
      <c r="AA72" s="147"/>
      <c r="AB72" s="123"/>
      <c r="AC72" s="124"/>
      <c r="AD72" s="135">
        <v>0.2</v>
      </c>
      <c r="AE72" s="135">
        <v>0.2</v>
      </c>
      <c r="AF72" s="135">
        <v>0.2</v>
      </c>
      <c r="AG72" s="135">
        <v>0.2</v>
      </c>
      <c r="AH72" s="135">
        <v>0.2</v>
      </c>
      <c r="AI72" s="206"/>
      <c r="AJ72" s="123"/>
      <c r="AK72" s="212"/>
      <c r="AL72" s="124"/>
      <c r="AM72" s="125"/>
      <c r="AN72" s="207"/>
      <c r="AO72" s="208"/>
      <c r="AP72" s="208"/>
      <c r="AQ72" s="209"/>
      <c r="AR72" s="1"/>
    </row>
    <row r="73" spans="1:44" ht="28.5" customHeight="1">
      <c r="A73" s="176"/>
      <c r="B73" s="213">
        <v>7</v>
      </c>
      <c r="C73" s="269" t="s">
        <v>55</v>
      </c>
      <c r="D73" s="270"/>
      <c r="E73" s="270"/>
      <c r="F73" s="270"/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270"/>
      <c r="Z73" s="270"/>
      <c r="AA73" s="270"/>
      <c r="AB73" s="270"/>
      <c r="AC73" s="270"/>
      <c r="AD73" s="270"/>
      <c r="AE73" s="270"/>
      <c r="AF73" s="270"/>
      <c r="AG73" s="270"/>
      <c r="AH73" s="270"/>
      <c r="AI73" s="270"/>
      <c r="AJ73" s="270"/>
      <c r="AK73" s="270"/>
      <c r="AL73" s="270"/>
      <c r="AM73" s="270"/>
      <c r="AN73" s="270"/>
      <c r="AO73" s="270"/>
      <c r="AP73" s="270"/>
      <c r="AQ73" s="271"/>
      <c r="AR73" s="1"/>
    </row>
    <row r="74" spans="1:44" ht="18.75" customHeight="1">
      <c r="A74" s="176"/>
      <c r="B74" s="263">
        <v>7.1</v>
      </c>
      <c r="C74" s="265" t="s">
        <v>56</v>
      </c>
      <c r="D74" s="266"/>
      <c r="E74" s="275">
        <v>60</v>
      </c>
      <c r="F74" s="44">
        <f t="shared" ref="F74:F77" si="6">SUM(G74:AQ74)</f>
        <v>2.5999999999999996</v>
      </c>
      <c r="G74" s="178"/>
      <c r="H74" s="179"/>
      <c r="I74" s="180"/>
      <c r="J74" s="180"/>
      <c r="K74" s="181"/>
      <c r="L74" s="182"/>
      <c r="M74" s="168"/>
      <c r="N74" s="168"/>
      <c r="O74" s="183"/>
      <c r="P74" s="184"/>
      <c r="Q74" s="168"/>
      <c r="R74" s="168"/>
      <c r="S74" s="98"/>
      <c r="T74" s="166"/>
      <c r="U74" s="167"/>
      <c r="V74" s="168"/>
      <c r="W74" s="169"/>
      <c r="X74" s="166"/>
      <c r="Y74" s="167"/>
      <c r="Z74" s="168"/>
      <c r="AA74" s="169"/>
      <c r="AB74" s="166"/>
      <c r="AC74" s="167"/>
      <c r="AD74" s="168"/>
      <c r="AE74" s="169"/>
      <c r="AF74" s="214"/>
      <c r="AG74" s="215"/>
      <c r="AH74" s="89">
        <v>0.2</v>
      </c>
      <c r="AI74" s="90">
        <v>0.2</v>
      </c>
      <c r="AJ74" s="105">
        <v>0.2</v>
      </c>
      <c r="AK74" s="89">
        <v>0.2</v>
      </c>
      <c r="AL74" s="89">
        <v>0.3</v>
      </c>
      <c r="AM74" s="90">
        <v>0.3</v>
      </c>
      <c r="AN74" s="105">
        <v>0.3</v>
      </c>
      <c r="AO74" s="89">
        <v>0.3</v>
      </c>
      <c r="AP74" s="89">
        <v>0.3</v>
      </c>
      <c r="AQ74" s="90">
        <v>0.3</v>
      </c>
      <c r="AR74" s="1"/>
    </row>
    <row r="75" spans="1:44" ht="18.75" customHeight="1">
      <c r="A75" s="176"/>
      <c r="B75" s="264"/>
      <c r="C75" s="267"/>
      <c r="D75" s="268"/>
      <c r="E75" s="264"/>
      <c r="F75" s="44">
        <f t="shared" si="6"/>
        <v>0</v>
      </c>
      <c r="G75" s="191"/>
      <c r="H75" s="216"/>
      <c r="I75" s="192"/>
      <c r="J75" s="192"/>
      <c r="K75" s="193"/>
      <c r="L75" s="194"/>
      <c r="M75" s="131"/>
      <c r="N75" s="131"/>
      <c r="O75" s="195"/>
      <c r="P75" s="196"/>
      <c r="Q75" s="150"/>
      <c r="R75" s="26"/>
      <c r="S75" s="95"/>
      <c r="T75" s="123"/>
      <c r="U75" s="124"/>
      <c r="V75" s="148"/>
      <c r="W75" s="147"/>
      <c r="X75" s="123"/>
      <c r="Y75" s="124"/>
      <c r="Z75" s="148"/>
      <c r="AA75" s="147"/>
      <c r="AB75" s="123"/>
      <c r="AC75" s="124"/>
      <c r="AD75" s="148"/>
      <c r="AE75" s="147"/>
      <c r="AF75" s="217"/>
      <c r="AG75" s="26"/>
      <c r="AH75" s="71"/>
      <c r="AI75" s="74"/>
      <c r="AJ75" s="70"/>
      <c r="AK75" s="71"/>
      <c r="AL75" s="71"/>
      <c r="AM75" s="72"/>
      <c r="AN75" s="81"/>
      <c r="AO75" s="63"/>
      <c r="AP75" s="63"/>
      <c r="AQ75" s="100"/>
      <c r="AR75" s="1"/>
    </row>
    <row r="76" spans="1:44" ht="18.75" customHeight="1">
      <c r="A76" s="176"/>
      <c r="B76" s="263">
        <v>7.2</v>
      </c>
      <c r="C76" s="273" t="s">
        <v>57</v>
      </c>
      <c r="D76" s="274"/>
      <c r="E76" s="302">
        <v>30</v>
      </c>
      <c r="F76" s="44">
        <f t="shared" si="6"/>
        <v>1.4000000000000001</v>
      </c>
      <c r="G76" s="97"/>
      <c r="H76" s="216"/>
      <c r="I76" s="140"/>
      <c r="J76" s="140"/>
      <c r="K76" s="34"/>
      <c r="L76" s="197"/>
      <c r="M76" s="108"/>
      <c r="N76" s="108"/>
      <c r="O76" s="198"/>
      <c r="P76" s="199"/>
      <c r="Q76" s="108"/>
      <c r="R76" s="108"/>
      <c r="S76" s="160"/>
      <c r="T76" s="93"/>
      <c r="U76" s="26"/>
      <c r="V76" s="108"/>
      <c r="W76" s="80"/>
      <c r="X76" s="93"/>
      <c r="Y76" s="26"/>
      <c r="Z76" s="108"/>
      <c r="AA76" s="80"/>
      <c r="AB76" s="93"/>
      <c r="AC76" s="26"/>
      <c r="AD76" s="108"/>
      <c r="AE76" s="80"/>
      <c r="AF76" s="218"/>
      <c r="AG76" s="76"/>
      <c r="AH76" s="76"/>
      <c r="AI76" s="219"/>
      <c r="AJ76" s="93"/>
      <c r="AK76" s="76"/>
      <c r="AL76" s="89">
        <v>0.2</v>
      </c>
      <c r="AM76" s="90">
        <v>0.2</v>
      </c>
      <c r="AN76" s="105">
        <v>0.2</v>
      </c>
      <c r="AO76" s="89">
        <v>0.2</v>
      </c>
      <c r="AP76" s="89">
        <v>0.3</v>
      </c>
      <c r="AQ76" s="90">
        <v>0.3</v>
      </c>
      <c r="AR76" s="1"/>
    </row>
    <row r="77" spans="1:44" ht="18" customHeight="1">
      <c r="A77" s="176"/>
      <c r="B77" s="264"/>
      <c r="C77" s="276"/>
      <c r="D77" s="266"/>
      <c r="E77" s="303"/>
      <c r="F77" s="44">
        <f t="shared" si="6"/>
        <v>0</v>
      </c>
      <c r="G77" s="200"/>
      <c r="H77" s="210"/>
      <c r="I77" s="201"/>
      <c r="J77" s="201"/>
      <c r="K77" s="202"/>
      <c r="L77" s="203"/>
      <c r="M77" s="148"/>
      <c r="N77" s="148"/>
      <c r="O77" s="204"/>
      <c r="P77" s="148"/>
      <c r="Q77" s="174"/>
      <c r="R77" s="205"/>
      <c r="S77" s="175"/>
      <c r="T77" s="173"/>
      <c r="U77" s="174"/>
      <c r="V77" s="148"/>
      <c r="W77" s="147"/>
      <c r="X77" s="173"/>
      <c r="Y77" s="174"/>
      <c r="Z77" s="148"/>
      <c r="AA77" s="147"/>
      <c r="AB77" s="173"/>
      <c r="AC77" s="174"/>
      <c r="AD77" s="148"/>
      <c r="AE77" s="147"/>
      <c r="AF77" s="220"/>
      <c r="AG77" s="205"/>
      <c r="AH77" s="124"/>
      <c r="AI77" s="206"/>
      <c r="AJ77" s="120"/>
      <c r="AK77" s="121"/>
      <c r="AL77" s="121"/>
      <c r="AM77" s="122"/>
      <c r="AN77" s="207"/>
      <c r="AO77" s="208"/>
      <c r="AP77" s="208"/>
      <c r="AQ77" s="209"/>
      <c r="AR77" s="1"/>
    </row>
    <row r="78" spans="1:44" ht="28.5" hidden="1" customHeight="1">
      <c r="A78" s="176"/>
      <c r="B78" s="221">
        <v>8</v>
      </c>
      <c r="C78" s="269" t="s">
        <v>58</v>
      </c>
      <c r="D78" s="270"/>
      <c r="E78" s="270"/>
      <c r="F78" s="270"/>
      <c r="G78" s="270"/>
      <c r="H78" s="270"/>
      <c r="I78" s="270"/>
      <c r="J78" s="270"/>
      <c r="K78" s="270"/>
      <c r="L78" s="270"/>
      <c r="M78" s="270"/>
      <c r="N78" s="270"/>
      <c r="O78" s="270"/>
      <c r="P78" s="270"/>
      <c r="Q78" s="270"/>
      <c r="R78" s="270"/>
      <c r="S78" s="270"/>
      <c r="T78" s="270"/>
      <c r="U78" s="270"/>
      <c r="V78" s="270"/>
      <c r="W78" s="270"/>
      <c r="X78" s="270"/>
      <c r="Y78" s="270"/>
      <c r="Z78" s="270"/>
      <c r="AA78" s="270"/>
      <c r="AB78" s="270"/>
      <c r="AC78" s="270"/>
      <c r="AD78" s="270"/>
      <c r="AE78" s="270"/>
      <c r="AF78" s="270"/>
      <c r="AG78" s="270"/>
      <c r="AH78" s="270"/>
      <c r="AI78" s="270"/>
      <c r="AJ78" s="270"/>
      <c r="AK78" s="270"/>
      <c r="AL78" s="270"/>
      <c r="AM78" s="270"/>
      <c r="AN78" s="270"/>
      <c r="AO78" s="270"/>
      <c r="AP78" s="270"/>
      <c r="AQ78" s="271"/>
      <c r="AR78" s="1"/>
    </row>
    <row r="79" spans="1:44" ht="28.5" hidden="1" customHeight="1">
      <c r="A79" s="176"/>
      <c r="B79" s="222">
        <v>8.1</v>
      </c>
      <c r="C79" s="300" t="s">
        <v>59</v>
      </c>
      <c r="D79" s="271"/>
      <c r="E79" s="301">
        <v>15</v>
      </c>
      <c r="F79" s="274"/>
      <c r="G79" s="178"/>
      <c r="H79" s="223"/>
      <c r="I79" s="224"/>
      <c r="J79" s="224"/>
      <c r="K79" s="56"/>
      <c r="L79" s="225"/>
      <c r="M79" s="167"/>
      <c r="N79" s="167"/>
      <c r="O79" s="226"/>
      <c r="P79" s="180"/>
      <c r="Q79" s="224"/>
      <c r="R79" s="224"/>
      <c r="S79" s="56"/>
      <c r="T79" s="166"/>
      <c r="U79" s="167"/>
      <c r="V79" s="168"/>
      <c r="W79" s="169"/>
      <c r="X79" s="166"/>
      <c r="Y79" s="167"/>
      <c r="Z79" s="168"/>
      <c r="AA79" s="169"/>
      <c r="AB79" s="166"/>
      <c r="AC79" s="167"/>
      <c r="AD79" s="168"/>
      <c r="AE79" s="169"/>
      <c r="AF79" s="227"/>
      <c r="AG79" s="224"/>
      <c r="AH79" s="224"/>
      <c r="AI79" s="56"/>
      <c r="AJ79" s="228"/>
      <c r="AK79" s="224"/>
      <c r="AL79" s="224"/>
      <c r="AM79" s="54"/>
      <c r="AN79" s="228"/>
      <c r="AO79" s="224"/>
      <c r="AP79" s="224"/>
      <c r="AQ79" s="54"/>
      <c r="AR79" s="1"/>
    </row>
    <row r="80" spans="1:44" ht="28.5" hidden="1" customHeight="1">
      <c r="A80" s="176"/>
      <c r="B80" s="229"/>
      <c r="C80" s="230" t="s">
        <v>60</v>
      </c>
      <c r="D80" s="231" t="s">
        <v>61</v>
      </c>
      <c r="E80" s="276"/>
      <c r="F80" s="266"/>
      <c r="G80" s="97"/>
      <c r="H80" s="140"/>
      <c r="I80" s="232"/>
      <c r="J80" s="232"/>
      <c r="K80" s="27"/>
      <c r="L80" s="197"/>
      <c r="M80" s="232"/>
      <c r="N80" s="27"/>
      <c r="O80" s="233"/>
      <c r="P80" s="140"/>
      <c r="Q80" s="232"/>
      <c r="R80" s="232"/>
      <c r="S80" s="27"/>
      <c r="T80" s="123"/>
      <c r="U80" s="124"/>
      <c r="V80" s="148"/>
      <c r="W80" s="147"/>
      <c r="X80" s="123"/>
      <c r="Y80" s="124"/>
      <c r="Z80" s="148"/>
      <c r="AA80" s="147"/>
      <c r="AB80" s="123"/>
      <c r="AC80" s="124"/>
      <c r="AD80" s="148"/>
      <c r="AE80" s="147"/>
      <c r="AF80" s="234"/>
      <c r="AG80" s="232"/>
      <c r="AH80" s="232"/>
      <c r="AI80" s="27"/>
      <c r="AJ80" s="235"/>
      <c r="AK80" s="232"/>
      <c r="AL80" s="232"/>
      <c r="AM80" s="28"/>
      <c r="AN80" s="235"/>
      <c r="AO80" s="232"/>
      <c r="AP80" s="232"/>
      <c r="AQ80" s="28"/>
      <c r="AR80" s="1"/>
    </row>
    <row r="81" spans="1:44" ht="28.5" hidden="1" customHeight="1">
      <c r="A81" s="176"/>
      <c r="B81" s="229"/>
      <c r="C81" s="230" t="s">
        <v>62</v>
      </c>
      <c r="D81" s="231" t="s">
        <v>63</v>
      </c>
      <c r="E81" s="276"/>
      <c r="F81" s="266"/>
      <c r="G81" s="97"/>
      <c r="H81" s="140"/>
      <c r="I81" s="232"/>
      <c r="J81" s="232"/>
      <c r="K81" s="27"/>
      <c r="L81" s="235"/>
      <c r="M81" s="232"/>
      <c r="N81" s="27"/>
      <c r="O81" s="236"/>
      <c r="P81" s="140"/>
      <c r="Q81" s="232"/>
      <c r="R81" s="232"/>
      <c r="S81" s="27"/>
      <c r="T81" s="93"/>
      <c r="U81" s="26"/>
      <c r="V81" s="108"/>
      <c r="W81" s="80"/>
      <c r="X81" s="93"/>
      <c r="Y81" s="26"/>
      <c r="Z81" s="108"/>
      <c r="AA81" s="80"/>
      <c r="AB81" s="93"/>
      <c r="AC81" s="26"/>
      <c r="AD81" s="108"/>
      <c r="AE81" s="80"/>
      <c r="AF81" s="234"/>
      <c r="AG81" s="232"/>
      <c r="AH81" s="232"/>
      <c r="AI81" s="27"/>
      <c r="AJ81" s="235"/>
      <c r="AK81" s="232"/>
      <c r="AL81" s="232"/>
      <c r="AM81" s="237"/>
      <c r="AN81" s="235"/>
      <c r="AO81" s="232"/>
      <c r="AP81" s="232"/>
      <c r="AQ81" s="237"/>
      <c r="AR81" s="1"/>
    </row>
    <row r="82" spans="1:44" ht="28.5" hidden="1" customHeight="1">
      <c r="A82" s="176"/>
      <c r="B82" s="229"/>
      <c r="C82" s="230" t="s">
        <v>64</v>
      </c>
      <c r="D82" s="231" t="s">
        <v>65</v>
      </c>
      <c r="E82" s="276"/>
      <c r="F82" s="266"/>
      <c r="G82" s="97"/>
      <c r="H82" s="140"/>
      <c r="I82" s="232"/>
      <c r="J82" s="232"/>
      <c r="K82" s="27"/>
      <c r="L82" s="235"/>
      <c r="M82" s="232"/>
      <c r="N82" s="27"/>
      <c r="O82" s="236"/>
      <c r="P82" s="140"/>
      <c r="Q82" s="232"/>
      <c r="R82" s="232"/>
      <c r="S82" s="27"/>
      <c r="T82" s="149"/>
      <c r="U82" s="150"/>
      <c r="V82" s="131"/>
      <c r="W82" s="132"/>
      <c r="X82" s="149"/>
      <c r="Y82" s="150"/>
      <c r="Z82" s="131"/>
      <c r="AA82" s="132"/>
      <c r="AB82" s="149"/>
      <c r="AC82" s="150"/>
      <c r="AD82" s="131"/>
      <c r="AE82" s="132"/>
      <c r="AF82" s="234"/>
      <c r="AG82" s="232"/>
      <c r="AH82" s="27"/>
      <c r="AI82" s="27"/>
      <c r="AJ82" s="235"/>
      <c r="AK82" s="232"/>
      <c r="AL82" s="232"/>
      <c r="AM82" s="237"/>
      <c r="AN82" s="235"/>
      <c r="AO82" s="232"/>
      <c r="AP82" s="232"/>
      <c r="AQ82" s="237"/>
      <c r="AR82" s="1"/>
    </row>
    <row r="83" spans="1:44" ht="28.5" hidden="1" customHeight="1">
      <c r="A83" s="176"/>
      <c r="B83" s="229"/>
      <c r="C83" s="230" t="s">
        <v>66</v>
      </c>
      <c r="D83" s="231" t="s">
        <v>67</v>
      </c>
      <c r="E83" s="276"/>
      <c r="F83" s="266"/>
      <c r="G83" s="97"/>
      <c r="H83" s="140"/>
      <c r="I83" s="232"/>
      <c r="J83" s="232"/>
      <c r="K83" s="27"/>
      <c r="L83" s="235"/>
      <c r="M83" s="232"/>
      <c r="N83" s="27"/>
      <c r="O83" s="238"/>
      <c r="P83" s="140"/>
      <c r="Q83" s="232"/>
      <c r="R83" s="232"/>
      <c r="S83" s="27"/>
      <c r="T83" s="70"/>
      <c r="U83" s="71"/>
      <c r="V83" s="108"/>
      <c r="W83" s="80"/>
      <c r="X83" s="70"/>
      <c r="Y83" s="71"/>
      <c r="Z83" s="108"/>
      <c r="AA83" s="80"/>
      <c r="AB83" s="70"/>
      <c r="AC83" s="71"/>
      <c r="AD83" s="108"/>
      <c r="AE83" s="80"/>
      <c r="AF83" s="234"/>
      <c r="AG83" s="232"/>
      <c r="AH83" s="27"/>
      <c r="AI83" s="27"/>
      <c r="AJ83" s="235"/>
      <c r="AK83" s="232"/>
      <c r="AL83" s="232"/>
      <c r="AM83" s="237"/>
      <c r="AN83" s="235"/>
      <c r="AO83" s="232"/>
      <c r="AP83" s="232"/>
      <c r="AQ83" s="237"/>
      <c r="AR83" s="1"/>
    </row>
    <row r="84" spans="1:44" ht="28.5" hidden="1" customHeight="1">
      <c r="A84" s="176"/>
      <c r="B84" s="229"/>
      <c r="C84" s="230" t="s">
        <v>68</v>
      </c>
      <c r="D84" s="231" t="s">
        <v>69</v>
      </c>
      <c r="E84" s="267"/>
      <c r="F84" s="268"/>
      <c r="G84" s="97"/>
      <c r="H84" s="140"/>
      <c r="I84" s="232"/>
      <c r="J84" s="232"/>
      <c r="K84" s="27"/>
      <c r="L84" s="235"/>
      <c r="M84" s="232"/>
      <c r="N84" s="27"/>
      <c r="O84" s="238"/>
      <c r="P84" s="140"/>
      <c r="Q84" s="232"/>
      <c r="R84" s="232"/>
      <c r="S84" s="27"/>
      <c r="T84" s="123"/>
      <c r="U84" s="124"/>
      <c r="V84" s="148"/>
      <c r="W84" s="147"/>
      <c r="X84" s="123"/>
      <c r="Y84" s="124"/>
      <c r="Z84" s="148"/>
      <c r="AA84" s="147"/>
      <c r="AB84" s="123"/>
      <c r="AC84" s="124"/>
      <c r="AD84" s="148"/>
      <c r="AE84" s="147"/>
      <c r="AF84" s="234"/>
      <c r="AG84" s="232"/>
      <c r="AH84" s="27"/>
      <c r="AI84" s="27"/>
      <c r="AJ84" s="235"/>
      <c r="AK84" s="232"/>
      <c r="AL84" s="232"/>
      <c r="AM84" s="237"/>
      <c r="AN84" s="235"/>
      <c r="AO84" s="232"/>
      <c r="AP84" s="232"/>
      <c r="AQ84" s="237"/>
      <c r="AR84" s="1"/>
    </row>
    <row r="85" spans="1:44" ht="26.25" hidden="1" customHeight="1">
      <c r="A85" s="176"/>
      <c r="B85" s="222">
        <v>8.1999999999999993</v>
      </c>
      <c r="C85" s="300" t="s">
        <v>70</v>
      </c>
      <c r="D85" s="271"/>
      <c r="E85" s="296">
        <v>90</v>
      </c>
      <c r="F85" s="274"/>
      <c r="G85" s="97"/>
      <c r="H85" s="140"/>
      <c r="I85" s="232"/>
      <c r="J85" s="232"/>
      <c r="K85" s="27"/>
      <c r="L85" s="235"/>
      <c r="M85" s="232"/>
      <c r="N85" s="232"/>
      <c r="O85" s="238"/>
      <c r="P85" s="140"/>
      <c r="Q85" s="232"/>
      <c r="R85" s="223"/>
      <c r="S85" s="74"/>
      <c r="T85" s="93"/>
      <c r="U85" s="26"/>
      <c r="V85" s="108"/>
      <c r="W85" s="80"/>
      <c r="X85" s="93"/>
      <c r="Y85" s="26"/>
      <c r="Z85" s="108"/>
      <c r="AA85" s="80"/>
      <c r="AB85" s="93"/>
      <c r="AC85" s="26"/>
      <c r="AD85" s="108"/>
      <c r="AE85" s="80"/>
      <c r="AF85" s="234"/>
      <c r="AG85" s="232"/>
      <c r="AH85" s="27"/>
      <c r="AI85" s="74"/>
      <c r="AJ85" s="235"/>
      <c r="AK85" s="232"/>
      <c r="AL85" s="232"/>
      <c r="AM85" s="237"/>
      <c r="AN85" s="235"/>
      <c r="AO85" s="232"/>
      <c r="AP85" s="232"/>
      <c r="AQ85" s="237"/>
      <c r="AR85" s="1"/>
    </row>
    <row r="86" spans="1:44" ht="28.5" hidden="1" customHeight="1">
      <c r="A86" s="176"/>
      <c r="B86" s="229"/>
      <c r="C86" s="230" t="s">
        <v>71</v>
      </c>
      <c r="D86" s="231" t="s">
        <v>72</v>
      </c>
      <c r="E86" s="276"/>
      <c r="F86" s="266"/>
      <c r="G86" s="97"/>
      <c r="H86" s="140"/>
      <c r="I86" s="232"/>
      <c r="J86" s="232"/>
      <c r="K86" s="27"/>
      <c r="L86" s="235"/>
      <c r="M86" s="232"/>
      <c r="N86" s="232"/>
      <c r="O86" s="236"/>
      <c r="P86" s="140"/>
      <c r="Q86" s="232"/>
      <c r="R86" s="232"/>
      <c r="S86" s="27"/>
      <c r="T86" s="149"/>
      <c r="U86" s="150"/>
      <c r="V86" s="131"/>
      <c r="W86" s="132"/>
      <c r="X86" s="149"/>
      <c r="Y86" s="150"/>
      <c r="Z86" s="131"/>
      <c r="AA86" s="132"/>
      <c r="AB86" s="149"/>
      <c r="AC86" s="150"/>
      <c r="AD86" s="131"/>
      <c r="AE86" s="132"/>
      <c r="AF86" s="234"/>
      <c r="AG86" s="232"/>
      <c r="AH86" s="27"/>
      <c r="AI86" s="27"/>
      <c r="AJ86" s="235"/>
      <c r="AK86" s="232"/>
      <c r="AL86" s="232"/>
      <c r="AM86" s="237"/>
      <c r="AN86" s="235"/>
      <c r="AO86" s="232"/>
      <c r="AP86" s="232"/>
      <c r="AQ86" s="237"/>
      <c r="AR86" s="1"/>
    </row>
    <row r="87" spans="1:44" ht="28.5" hidden="1" customHeight="1">
      <c r="A87" s="176"/>
      <c r="B87" s="229"/>
      <c r="C87" s="230" t="s">
        <v>73</v>
      </c>
      <c r="D87" s="231" t="s">
        <v>74</v>
      </c>
      <c r="E87" s="276"/>
      <c r="F87" s="266"/>
      <c r="G87" s="97"/>
      <c r="H87" s="140"/>
      <c r="I87" s="232"/>
      <c r="J87" s="232"/>
      <c r="K87" s="27"/>
      <c r="L87" s="235"/>
      <c r="M87" s="232"/>
      <c r="N87" s="232"/>
      <c r="O87" s="236"/>
      <c r="P87" s="140"/>
      <c r="Q87" s="232"/>
      <c r="R87" s="232"/>
      <c r="S87" s="27"/>
      <c r="T87" s="70"/>
      <c r="U87" s="71"/>
      <c r="V87" s="108"/>
      <c r="W87" s="80"/>
      <c r="X87" s="70"/>
      <c r="Y87" s="71"/>
      <c r="Z87" s="108"/>
      <c r="AA87" s="80"/>
      <c r="AB87" s="70"/>
      <c r="AC87" s="71"/>
      <c r="AD87" s="108"/>
      <c r="AE87" s="80"/>
      <c r="AF87" s="234"/>
      <c r="AG87" s="232"/>
      <c r="AH87" s="27"/>
      <c r="AI87" s="27"/>
      <c r="AJ87" s="235"/>
      <c r="AK87" s="232"/>
      <c r="AL87" s="232"/>
      <c r="AM87" s="237"/>
      <c r="AN87" s="235"/>
      <c r="AO87" s="232"/>
      <c r="AP87" s="232"/>
      <c r="AQ87" s="237"/>
      <c r="AR87" s="1"/>
    </row>
    <row r="88" spans="1:44" ht="28.5" hidden="1" customHeight="1">
      <c r="A88" s="176"/>
      <c r="B88" s="229"/>
      <c r="C88" s="230" t="s">
        <v>75</v>
      </c>
      <c r="D88" s="239" t="s">
        <v>76</v>
      </c>
      <c r="E88" s="276"/>
      <c r="F88" s="266"/>
      <c r="G88" s="97"/>
      <c r="H88" s="140"/>
      <c r="I88" s="232"/>
      <c r="J88" s="232"/>
      <c r="K88" s="27"/>
      <c r="L88" s="240"/>
      <c r="M88" s="212"/>
      <c r="N88" s="212"/>
      <c r="O88" s="238"/>
      <c r="P88" s="140"/>
      <c r="Q88" s="232"/>
      <c r="R88" s="232"/>
      <c r="S88" s="27"/>
      <c r="T88" s="123"/>
      <c r="U88" s="124"/>
      <c r="V88" s="148"/>
      <c r="W88" s="147"/>
      <c r="X88" s="123"/>
      <c r="Y88" s="124"/>
      <c r="Z88" s="148"/>
      <c r="AA88" s="147"/>
      <c r="AB88" s="123"/>
      <c r="AC88" s="124"/>
      <c r="AD88" s="148"/>
      <c r="AE88" s="147"/>
      <c r="AF88" s="241"/>
      <c r="AG88" s="212"/>
      <c r="AH88" s="40"/>
      <c r="AI88" s="27"/>
      <c r="AJ88" s="240"/>
      <c r="AK88" s="212"/>
      <c r="AL88" s="232"/>
      <c r="AM88" s="242"/>
      <c r="AN88" s="240"/>
      <c r="AO88" s="212"/>
      <c r="AP88" s="232"/>
      <c r="AQ88" s="237"/>
      <c r="AR88" s="1"/>
    </row>
    <row r="89" spans="1:44" ht="28.5" hidden="1" customHeight="1">
      <c r="A89" s="176"/>
      <c r="B89" s="229"/>
      <c r="C89" s="230" t="s">
        <v>77</v>
      </c>
      <c r="D89" s="231" t="s">
        <v>78</v>
      </c>
      <c r="E89" s="276"/>
      <c r="F89" s="266"/>
      <c r="G89" s="97"/>
      <c r="H89" s="140"/>
      <c r="I89" s="232"/>
      <c r="J89" s="232"/>
      <c r="K89" s="27"/>
      <c r="L89" s="240"/>
      <c r="M89" s="212"/>
      <c r="N89" s="212"/>
      <c r="O89" s="238"/>
      <c r="P89" s="140"/>
      <c r="Q89" s="232"/>
      <c r="R89" s="232"/>
      <c r="S89" s="27"/>
      <c r="T89" s="93"/>
      <c r="U89" s="26"/>
      <c r="V89" s="108"/>
      <c r="W89" s="80"/>
      <c r="X89" s="93"/>
      <c r="Y89" s="26"/>
      <c r="Z89" s="108"/>
      <c r="AA89" s="80"/>
      <c r="AB89" s="93"/>
      <c r="AC89" s="26"/>
      <c r="AD89" s="108"/>
      <c r="AE89" s="80"/>
      <c r="AF89" s="241"/>
      <c r="AG89" s="212"/>
      <c r="AH89" s="40"/>
      <c r="AI89" s="27"/>
      <c r="AJ89" s="240"/>
      <c r="AK89" s="212"/>
      <c r="AL89" s="232"/>
      <c r="AM89" s="242"/>
      <c r="AN89" s="240"/>
      <c r="AO89" s="212"/>
      <c r="AP89" s="232"/>
      <c r="AQ89" s="237"/>
      <c r="AR89" s="1"/>
    </row>
    <row r="90" spans="1:44" ht="28.5" hidden="1" customHeight="1">
      <c r="A90" s="176"/>
      <c r="B90" s="229"/>
      <c r="C90" s="230" t="s">
        <v>79</v>
      </c>
      <c r="D90" s="231" t="s">
        <v>80</v>
      </c>
      <c r="E90" s="267"/>
      <c r="F90" s="268"/>
      <c r="G90" s="97"/>
      <c r="H90" s="140"/>
      <c r="I90" s="232"/>
      <c r="J90" s="232"/>
      <c r="K90" s="27"/>
      <c r="L90" s="240"/>
      <c r="M90" s="212"/>
      <c r="N90" s="212"/>
      <c r="O90" s="238"/>
      <c r="P90" s="140"/>
      <c r="Q90" s="232"/>
      <c r="R90" s="232"/>
      <c r="S90" s="27"/>
      <c r="T90" s="149"/>
      <c r="U90" s="150"/>
      <c r="V90" s="131"/>
      <c r="W90" s="132"/>
      <c r="X90" s="149"/>
      <c r="Y90" s="150"/>
      <c r="Z90" s="131"/>
      <c r="AA90" s="132"/>
      <c r="AB90" s="149"/>
      <c r="AC90" s="150"/>
      <c r="AD90" s="131"/>
      <c r="AE90" s="132"/>
      <c r="AF90" s="241"/>
      <c r="AG90" s="212"/>
      <c r="AH90" s="40"/>
      <c r="AI90" s="27"/>
      <c r="AJ90" s="240"/>
      <c r="AK90" s="212"/>
      <c r="AL90" s="232"/>
      <c r="AM90" s="242"/>
      <c r="AN90" s="240"/>
      <c r="AO90" s="212"/>
      <c r="AP90" s="232"/>
      <c r="AQ90" s="237"/>
      <c r="AR90" s="1"/>
    </row>
    <row r="91" spans="1:44" ht="26.25" hidden="1" customHeight="1">
      <c r="A91" s="176"/>
      <c r="B91" s="222">
        <v>8.3000000000000007</v>
      </c>
      <c r="C91" s="300" t="s">
        <v>81</v>
      </c>
      <c r="D91" s="271"/>
      <c r="E91" s="296">
        <v>150</v>
      </c>
      <c r="F91" s="274"/>
      <c r="G91" s="97"/>
      <c r="H91" s="140"/>
      <c r="I91" s="232"/>
      <c r="J91" s="232"/>
      <c r="K91" s="27"/>
      <c r="L91" s="235"/>
      <c r="M91" s="232"/>
      <c r="N91" s="232"/>
      <c r="O91" s="238"/>
      <c r="P91" s="140"/>
      <c r="Q91" s="243"/>
      <c r="R91" s="232"/>
      <c r="S91" s="74"/>
      <c r="T91" s="70"/>
      <c r="U91" s="71"/>
      <c r="V91" s="108"/>
      <c r="W91" s="132"/>
      <c r="X91" s="70"/>
      <c r="Y91" s="71"/>
      <c r="Z91" s="108"/>
      <c r="AA91" s="223"/>
      <c r="AB91" s="70"/>
      <c r="AC91" s="71"/>
      <c r="AD91" s="108"/>
      <c r="AE91" s="80"/>
      <c r="AF91" s="234"/>
      <c r="AG91" s="232"/>
      <c r="AH91" s="27"/>
      <c r="AI91" s="74"/>
      <c r="AJ91" s="235"/>
      <c r="AK91" s="232"/>
      <c r="AL91" s="232"/>
      <c r="AM91" s="237"/>
      <c r="AN91" s="235"/>
      <c r="AO91" s="232"/>
      <c r="AP91" s="232"/>
      <c r="AQ91" s="237"/>
      <c r="AR91" s="1"/>
    </row>
    <row r="92" spans="1:44" ht="28.5" hidden="1" customHeight="1">
      <c r="A92" s="176"/>
      <c r="B92" s="229"/>
      <c r="C92" s="230" t="s">
        <v>82</v>
      </c>
      <c r="D92" s="231" t="s">
        <v>72</v>
      </c>
      <c r="E92" s="276"/>
      <c r="F92" s="266"/>
      <c r="G92" s="244"/>
      <c r="H92" s="145"/>
      <c r="I92" s="212"/>
      <c r="J92" s="212"/>
      <c r="K92" s="40"/>
      <c r="L92" s="240"/>
      <c r="M92" s="212"/>
      <c r="N92" s="212"/>
      <c r="O92" s="238"/>
      <c r="P92" s="145"/>
      <c r="Q92" s="212"/>
      <c r="R92" s="212"/>
      <c r="S92" s="40"/>
      <c r="T92" s="123"/>
      <c r="U92" s="124"/>
      <c r="V92" s="148"/>
      <c r="W92" s="147"/>
      <c r="X92" s="123"/>
      <c r="Y92" s="124"/>
      <c r="Z92" s="148"/>
      <c r="AA92" s="147"/>
      <c r="AB92" s="123"/>
      <c r="AC92" s="124"/>
      <c r="AD92" s="148"/>
      <c r="AE92" s="147"/>
      <c r="AF92" s="241"/>
      <c r="AG92" s="212"/>
      <c r="AH92" s="40"/>
      <c r="AI92" s="40"/>
      <c r="AJ92" s="240"/>
      <c r="AK92" s="212"/>
      <c r="AL92" s="212"/>
      <c r="AM92" s="242"/>
      <c r="AN92" s="240"/>
      <c r="AO92" s="212"/>
      <c r="AP92" s="212"/>
      <c r="AQ92" s="237"/>
      <c r="AR92" s="1"/>
    </row>
    <row r="93" spans="1:44" ht="28.5" hidden="1" customHeight="1">
      <c r="A93" s="176"/>
      <c r="B93" s="229"/>
      <c r="C93" s="230" t="s">
        <v>83</v>
      </c>
      <c r="D93" s="231" t="s">
        <v>74</v>
      </c>
      <c r="E93" s="276"/>
      <c r="F93" s="266"/>
      <c r="G93" s="244"/>
      <c r="H93" s="145"/>
      <c r="I93" s="212"/>
      <c r="J93" s="212"/>
      <c r="K93" s="40"/>
      <c r="L93" s="240"/>
      <c r="M93" s="212"/>
      <c r="N93" s="212"/>
      <c r="O93" s="238"/>
      <c r="P93" s="145"/>
      <c r="Q93" s="212"/>
      <c r="R93" s="212"/>
      <c r="S93" s="40"/>
      <c r="T93" s="93"/>
      <c r="U93" s="26"/>
      <c r="V93" s="108"/>
      <c r="W93" s="80"/>
      <c r="X93" s="93"/>
      <c r="Y93" s="26"/>
      <c r="Z93" s="108"/>
      <c r="AA93" s="80"/>
      <c r="AB93" s="93"/>
      <c r="AC93" s="26"/>
      <c r="AD93" s="108"/>
      <c r="AE93" s="80"/>
      <c r="AF93" s="241"/>
      <c r="AG93" s="212"/>
      <c r="AH93" s="40"/>
      <c r="AI93" s="40"/>
      <c r="AJ93" s="240"/>
      <c r="AK93" s="212"/>
      <c r="AL93" s="212"/>
      <c r="AM93" s="242"/>
      <c r="AN93" s="240"/>
      <c r="AO93" s="212"/>
      <c r="AP93" s="212"/>
      <c r="AQ93" s="237"/>
      <c r="AR93" s="1"/>
    </row>
    <row r="94" spans="1:44" ht="28.5" hidden="1" customHeight="1">
      <c r="A94" s="176"/>
      <c r="B94" s="229"/>
      <c r="C94" s="230" t="s">
        <v>84</v>
      </c>
      <c r="D94" s="231" t="s">
        <v>85</v>
      </c>
      <c r="E94" s="276"/>
      <c r="F94" s="266"/>
      <c r="G94" s="244"/>
      <c r="H94" s="145"/>
      <c r="I94" s="212"/>
      <c r="J94" s="212"/>
      <c r="K94" s="40"/>
      <c r="L94" s="240"/>
      <c r="M94" s="212"/>
      <c r="N94" s="212"/>
      <c r="O94" s="238"/>
      <c r="P94" s="145"/>
      <c r="Q94" s="212"/>
      <c r="R94" s="212"/>
      <c r="S94" s="40"/>
      <c r="T94" s="149"/>
      <c r="U94" s="150"/>
      <c r="V94" s="131"/>
      <c r="W94" s="132"/>
      <c r="X94" s="149"/>
      <c r="Y94" s="150"/>
      <c r="Z94" s="131"/>
      <c r="AA94" s="132"/>
      <c r="AB94" s="149"/>
      <c r="AC94" s="150"/>
      <c r="AD94" s="131"/>
      <c r="AE94" s="132"/>
      <c r="AF94" s="241"/>
      <c r="AG94" s="212"/>
      <c r="AH94" s="40"/>
      <c r="AI94" s="40"/>
      <c r="AJ94" s="240"/>
      <c r="AK94" s="212"/>
      <c r="AL94" s="212"/>
      <c r="AM94" s="242"/>
      <c r="AN94" s="240"/>
      <c r="AO94" s="212"/>
      <c r="AP94" s="212"/>
      <c r="AQ94" s="237"/>
      <c r="AR94" s="1"/>
    </row>
    <row r="95" spans="1:44" ht="28.5" hidden="1" customHeight="1">
      <c r="A95" s="176"/>
      <c r="B95" s="229"/>
      <c r="C95" s="230" t="s">
        <v>86</v>
      </c>
      <c r="D95" s="231" t="s">
        <v>87</v>
      </c>
      <c r="E95" s="276"/>
      <c r="F95" s="266"/>
      <c r="G95" s="244"/>
      <c r="H95" s="145"/>
      <c r="I95" s="212"/>
      <c r="J95" s="212"/>
      <c r="K95" s="40"/>
      <c r="L95" s="240"/>
      <c r="M95" s="212"/>
      <c r="N95" s="212"/>
      <c r="O95" s="238"/>
      <c r="P95" s="145"/>
      <c r="Q95" s="212"/>
      <c r="R95" s="212"/>
      <c r="S95" s="40"/>
      <c r="T95" s="70"/>
      <c r="U95" s="71"/>
      <c r="V95" s="108"/>
      <c r="W95" s="80"/>
      <c r="X95" s="70"/>
      <c r="Y95" s="71"/>
      <c r="Z95" s="108"/>
      <c r="AA95" s="80"/>
      <c r="AB95" s="70"/>
      <c r="AC95" s="71"/>
      <c r="AD95" s="108"/>
      <c r="AE95" s="80"/>
      <c r="AF95" s="241"/>
      <c r="AG95" s="212"/>
      <c r="AH95" s="40"/>
      <c r="AI95" s="40"/>
      <c r="AJ95" s="240"/>
      <c r="AK95" s="212"/>
      <c r="AL95" s="212"/>
      <c r="AM95" s="242"/>
      <c r="AN95" s="240"/>
      <c r="AO95" s="212"/>
      <c r="AP95" s="212"/>
      <c r="AQ95" s="237"/>
      <c r="AR95" s="1"/>
    </row>
    <row r="96" spans="1:44" ht="28.5" hidden="1" customHeight="1">
      <c r="A96" s="176"/>
      <c r="B96" s="229"/>
      <c r="C96" s="230" t="s">
        <v>88</v>
      </c>
      <c r="D96" s="231" t="s">
        <v>80</v>
      </c>
      <c r="E96" s="267"/>
      <c r="F96" s="268"/>
      <c r="G96" s="244"/>
      <c r="H96" s="145"/>
      <c r="I96" s="212"/>
      <c r="J96" s="212"/>
      <c r="K96" s="40"/>
      <c r="L96" s="240"/>
      <c r="M96" s="212"/>
      <c r="N96" s="212"/>
      <c r="O96" s="238"/>
      <c r="P96" s="145"/>
      <c r="Q96" s="212"/>
      <c r="R96" s="212"/>
      <c r="S96" s="40"/>
      <c r="T96" s="123"/>
      <c r="U96" s="124"/>
      <c r="V96" s="148"/>
      <c r="W96" s="147"/>
      <c r="X96" s="123"/>
      <c r="Y96" s="124"/>
      <c r="Z96" s="148"/>
      <c r="AA96" s="147"/>
      <c r="AB96" s="123"/>
      <c r="AC96" s="124"/>
      <c r="AD96" s="148"/>
      <c r="AE96" s="147"/>
      <c r="AF96" s="241"/>
      <c r="AG96" s="212"/>
      <c r="AH96" s="40"/>
      <c r="AI96" s="40"/>
      <c r="AJ96" s="240"/>
      <c r="AK96" s="212"/>
      <c r="AL96" s="212"/>
      <c r="AM96" s="242"/>
      <c r="AN96" s="240"/>
      <c r="AO96" s="212"/>
      <c r="AP96" s="212"/>
      <c r="AQ96" s="237"/>
      <c r="AR96" s="1"/>
    </row>
    <row r="97" spans="1:44" ht="26.25" hidden="1" customHeight="1">
      <c r="A97" s="176"/>
      <c r="B97" s="222">
        <v>8.4</v>
      </c>
      <c r="C97" s="300" t="s">
        <v>89</v>
      </c>
      <c r="D97" s="271"/>
      <c r="E97" s="296">
        <v>210</v>
      </c>
      <c r="F97" s="274"/>
      <c r="G97" s="97"/>
      <c r="H97" s="140"/>
      <c r="I97" s="232"/>
      <c r="J97" s="232"/>
      <c r="K97" s="27"/>
      <c r="L97" s="235"/>
      <c r="M97" s="232"/>
      <c r="N97" s="232"/>
      <c r="O97" s="238"/>
      <c r="P97" s="140"/>
      <c r="Q97" s="243"/>
      <c r="R97" s="232"/>
      <c r="S97" s="74"/>
      <c r="T97" s="93"/>
      <c r="U97" s="26"/>
      <c r="V97" s="108"/>
      <c r="W97" s="80"/>
      <c r="X97" s="93"/>
      <c r="Y97" s="26"/>
      <c r="Z97" s="108"/>
      <c r="AA97" s="80"/>
      <c r="AB97" s="93"/>
      <c r="AC97" s="26"/>
      <c r="AD97" s="108"/>
      <c r="AE97" s="80"/>
      <c r="AF97" s="234"/>
      <c r="AG97" s="232"/>
      <c r="AH97" s="223"/>
      <c r="AI97" s="74"/>
      <c r="AJ97" s="235"/>
      <c r="AK97" s="232"/>
      <c r="AL97" s="232"/>
      <c r="AM97" s="237"/>
      <c r="AN97" s="235"/>
      <c r="AO97" s="232"/>
      <c r="AP97" s="232"/>
      <c r="AQ97" s="237"/>
      <c r="AR97" s="1"/>
    </row>
    <row r="98" spans="1:44" ht="28.5" hidden="1" customHeight="1">
      <c r="A98" s="176"/>
      <c r="B98" s="229"/>
      <c r="C98" s="230" t="s">
        <v>90</v>
      </c>
      <c r="D98" s="231" t="s">
        <v>72</v>
      </c>
      <c r="E98" s="276"/>
      <c r="F98" s="266"/>
      <c r="G98" s="244"/>
      <c r="H98" s="145"/>
      <c r="I98" s="212"/>
      <c r="J98" s="212"/>
      <c r="K98" s="40"/>
      <c r="L98" s="240"/>
      <c r="M98" s="212"/>
      <c r="N98" s="212"/>
      <c r="O98" s="238"/>
      <c r="P98" s="145"/>
      <c r="Q98" s="212"/>
      <c r="R98" s="212"/>
      <c r="S98" s="40"/>
      <c r="T98" s="149"/>
      <c r="U98" s="150"/>
      <c r="V98" s="131"/>
      <c r="W98" s="132"/>
      <c r="X98" s="149"/>
      <c r="Y98" s="150"/>
      <c r="Z98" s="131"/>
      <c r="AA98" s="132"/>
      <c r="AB98" s="149"/>
      <c r="AC98" s="150"/>
      <c r="AD98" s="131"/>
      <c r="AE98" s="132"/>
      <c r="AF98" s="241"/>
      <c r="AG98" s="212"/>
      <c r="AH98" s="40"/>
      <c r="AI98" s="40"/>
      <c r="AJ98" s="240"/>
      <c r="AK98" s="212"/>
      <c r="AL98" s="212"/>
      <c r="AM98" s="242"/>
      <c r="AN98" s="240"/>
      <c r="AO98" s="212"/>
      <c r="AP98" s="212"/>
      <c r="AQ98" s="237"/>
      <c r="AR98" s="1"/>
    </row>
    <row r="99" spans="1:44" ht="28.5" hidden="1" customHeight="1">
      <c r="A99" s="176"/>
      <c r="B99" s="229"/>
      <c r="C99" s="230" t="s">
        <v>91</v>
      </c>
      <c r="D99" s="231" t="s">
        <v>74</v>
      </c>
      <c r="E99" s="276"/>
      <c r="F99" s="266"/>
      <c r="G99" s="244"/>
      <c r="H99" s="145"/>
      <c r="I99" s="212"/>
      <c r="J99" s="212"/>
      <c r="K99" s="40"/>
      <c r="L99" s="240"/>
      <c r="M99" s="212"/>
      <c r="N99" s="212"/>
      <c r="O99" s="238"/>
      <c r="P99" s="145"/>
      <c r="Q99" s="212"/>
      <c r="R99" s="212"/>
      <c r="S99" s="40"/>
      <c r="T99" s="70"/>
      <c r="U99" s="71"/>
      <c r="V99" s="108"/>
      <c r="W99" s="80"/>
      <c r="X99" s="70"/>
      <c r="Y99" s="71"/>
      <c r="Z99" s="108"/>
      <c r="AA99" s="80"/>
      <c r="AB99" s="70"/>
      <c r="AC99" s="71"/>
      <c r="AD99" s="108"/>
      <c r="AE99" s="80"/>
      <c r="AF99" s="241"/>
      <c r="AG99" s="212"/>
      <c r="AH99" s="40"/>
      <c r="AI99" s="40"/>
      <c r="AJ99" s="240"/>
      <c r="AK99" s="212"/>
      <c r="AL99" s="212"/>
      <c r="AM99" s="242"/>
      <c r="AN99" s="240"/>
      <c r="AO99" s="212"/>
      <c r="AP99" s="212"/>
      <c r="AQ99" s="237"/>
      <c r="AR99" s="1"/>
    </row>
    <row r="100" spans="1:44" ht="28.5" hidden="1" customHeight="1">
      <c r="A100" s="176"/>
      <c r="B100" s="229"/>
      <c r="C100" s="230" t="s">
        <v>92</v>
      </c>
      <c r="D100" s="231" t="s">
        <v>93</v>
      </c>
      <c r="E100" s="276"/>
      <c r="F100" s="266"/>
      <c r="G100" s="244"/>
      <c r="H100" s="145"/>
      <c r="I100" s="212"/>
      <c r="J100" s="212"/>
      <c r="K100" s="40"/>
      <c r="L100" s="240"/>
      <c r="M100" s="212"/>
      <c r="N100" s="212"/>
      <c r="O100" s="238"/>
      <c r="P100" s="145"/>
      <c r="Q100" s="212"/>
      <c r="R100" s="212"/>
      <c r="S100" s="40"/>
      <c r="T100" s="123"/>
      <c r="U100" s="124"/>
      <c r="V100" s="148"/>
      <c r="W100" s="147"/>
      <c r="X100" s="123"/>
      <c r="Y100" s="124"/>
      <c r="Z100" s="148"/>
      <c r="AA100" s="147"/>
      <c r="AB100" s="123"/>
      <c r="AC100" s="124"/>
      <c r="AD100" s="148"/>
      <c r="AE100" s="147"/>
      <c r="AF100" s="241"/>
      <c r="AG100" s="212"/>
      <c r="AH100" s="40"/>
      <c r="AI100" s="40"/>
      <c r="AJ100" s="240"/>
      <c r="AK100" s="212"/>
      <c r="AL100" s="212"/>
      <c r="AM100" s="242"/>
      <c r="AN100" s="240"/>
      <c r="AO100" s="212"/>
      <c r="AP100" s="212"/>
      <c r="AQ100" s="237"/>
      <c r="AR100" s="1"/>
    </row>
    <row r="101" spans="1:44" ht="28.5" hidden="1" customHeight="1">
      <c r="A101" s="176"/>
      <c r="B101" s="229"/>
      <c r="C101" s="230" t="s">
        <v>94</v>
      </c>
      <c r="D101" s="231" t="s">
        <v>95</v>
      </c>
      <c r="E101" s="276"/>
      <c r="F101" s="266"/>
      <c r="G101" s="244"/>
      <c r="H101" s="145"/>
      <c r="I101" s="212"/>
      <c r="J101" s="212"/>
      <c r="K101" s="40"/>
      <c r="L101" s="240"/>
      <c r="M101" s="212"/>
      <c r="N101" s="212"/>
      <c r="O101" s="238"/>
      <c r="P101" s="145"/>
      <c r="Q101" s="212"/>
      <c r="R101" s="212"/>
      <c r="S101" s="40"/>
      <c r="T101" s="93"/>
      <c r="U101" s="26"/>
      <c r="V101" s="108"/>
      <c r="W101" s="80"/>
      <c r="X101" s="93"/>
      <c r="Y101" s="26"/>
      <c r="Z101" s="108"/>
      <c r="AA101" s="80"/>
      <c r="AB101" s="93"/>
      <c r="AC101" s="26"/>
      <c r="AD101" s="108"/>
      <c r="AE101" s="80"/>
      <c r="AF101" s="241"/>
      <c r="AG101" s="212"/>
      <c r="AH101" s="40"/>
      <c r="AI101" s="40"/>
      <c r="AJ101" s="240"/>
      <c r="AK101" s="212"/>
      <c r="AL101" s="212"/>
      <c r="AM101" s="242"/>
      <c r="AN101" s="240"/>
      <c r="AO101" s="212"/>
      <c r="AP101" s="212"/>
      <c r="AQ101" s="242"/>
      <c r="AR101" s="1"/>
    </row>
    <row r="102" spans="1:44" ht="28.5" hidden="1" customHeight="1">
      <c r="A102" s="176"/>
      <c r="B102" s="229"/>
      <c r="C102" s="230" t="s">
        <v>96</v>
      </c>
      <c r="D102" s="231" t="s">
        <v>80</v>
      </c>
      <c r="E102" s="267"/>
      <c r="F102" s="268"/>
      <c r="G102" s="244"/>
      <c r="H102" s="145"/>
      <c r="I102" s="212"/>
      <c r="J102" s="212"/>
      <c r="K102" s="40"/>
      <c r="L102" s="240"/>
      <c r="M102" s="212"/>
      <c r="N102" s="212"/>
      <c r="O102" s="238"/>
      <c r="P102" s="145"/>
      <c r="Q102" s="212"/>
      <c r="R102" s="212"/>
      <c r="S102" s="40"/>
      <c r="T102" s="149"/>
      <c r="U102" s="150"/>
      <c r="V102" s="131"/>
      <c r="W102" s="132"/>
      <c r="X102" s="149"/>
      <c r="Y102" s="150"/>
      <c r="Z102" s="131"/>
      <c r="AA102" s="132"/>
      <c r="AB102" s="149"/>
      <c r="AC102" s="150"/>
      <c r="AD102" s="131"/>
      <c r="AE102" s="132"/>
      <c r="AF102" s="241"/>
      <c r="AG102" s="212"/>
      <c r="AH102" s="40"/>
      <c r="AI102" s="40"/>
      <c r="AJ102" s="240"/>
      <c r="AK102" s="212"/>
      <c r="AL102" s="212"/>
      <c r="AM102" s="242"/>
      <c r="AN102" s="240"/>
      <c r="AO102" s="212"/>
      <c r="AP102" s="212"/>
      <c r="AQ102" s="242"/>
      <c r="AR102" s="1"/>
    </row>
    <row r="103" spans="1:44" ht="26.25" hidden="1" customHeight="1">
      <c r="A103" s="176"/>
      <c r="B103" s="222">
        <v>8.5</v>
      </c>
      <c r="C103" s="300" t="s">
        <v>97</v>
      </c>
      <c r="D103" s="271"/>
      <c r="E103" s="296">
        <v>240</v>
      </c>
      <c r="F103" s="274"/>
      <c r="G103" s="97"/>
      <c r="H103" s="140"/>
      <c r="I103" s="232"/>
      <c r="J103" s="232"/>
      <c r="K103" s="27"/>
      <c r="L103" s="235"/>
      <c r="M103" s="232"/>
      <c r="N103" s="232"/>
      <c r="O103" s="238"/>
      <c r="P103" s="140"/>
      <c r="Q103" s="243"/>
      <c r="R103" s="232"/>
      <c r="S103" s="74"/>
      <c r="T103" s="70"/>
      <c r="U103" s="71"/>
      <c r="V103" s="108"/>
      <c r="W103" s="80"/>
      <c r="X103" s="70"/>
      <c r="Y103" s="71"/>
      <c r="Z103" s="108"/>
      <c r="AA103" s="80"/>
      <c r="AB103" s="70"/>
      <c r="AC103" s="71"/>
      <c r="AD103" s="108"/>
      <c r="AE103" s="80"/>
      <c r="AF103" s="234"/>
      <c r="AG103" s="232"/>
      <c r="AH103" s="27"/>
      <c r="AI103" s="74"/>
      <c r="AJ103" s="235"/>
      <c r="AK103" s="232"/>
      <c r="AL103" s="232"/>
      <c r="AM103" s="223"/>
      <c r="AN103" s="235"/>
      <c r="AO103" s="232"/>
      <c r="AP103" s="232"/>
      <c r="AQ103" s="242"/>
      <c r="AR103" s="1"/>
    </row>
    <row r="104" spans="1:44" ht="27" hidden="1" customHeight="1">
      <c r="A104" s="176"/>
      <c r="B104" s="229"/>
      <c r="C104" s="230" t="s">
        <v>98</v>
      </c>
      <c r="D104" s="231" t="s">
        <v>72</v>
      </c>
      <c r="E104" s="276"/>
      <c r="F104" s="266"/>
      <c r="G104" s="244"/>
      <c r="H104" s="145"/>
      <c r="I104" s="212"/>
      <c r="J104" s="212"/>
      <c r="K104" s="40"/>
      <c r="L104" s="240"/>
      <c r="M104" s="212"/>
      <c r="N104" s="212"/>
      <c r="O104" s="238"/>
      <c r="P104" s="145"/>
      <c r="Q104" s="212"/>
      <c r="R104" s="212"/>
      <c r="S104" s="40"/>
      <c r="T104" s="123"/>
      <c r="U104" s="124"/>
      <c r="V104" s="148"/>
      <c r="W104" s="147"/>
      <c r="X104" s="123"/>
      <c r="Y104" s="124"/>
      <c r="Z104" s="148"/>
      <c r="AA104" s="147"/>
      <c r="AB104" s="123"/>
      <c r="AC104" s="124"/>
      <c r="AD104" s="148"/>
      <c r="AE104" s="147"/>
      <c r="AF104" s="241"/>
      <c r="AG104" s="212"/>
      <c r="AH104" s="40"/>
      <c r="AI104" s="40"/>
      <c r="AJ104" s="240"/>
      <c r="AK104" s="212"/>
      <c r="AL104" s="212"/>
      <c r="AM104" s="242"/>
      <c r="AN104" s="240"/>
      <c r="AO104" s="212"/>
      <c r="AP104" s="212"/>
      <c r="AQ104" s="242"/>
      <c r="AR104" s="1"/>
    </row>
    <row r="105" spans="1:44" ht="28.5" hidden="1" customHeight="1">
      <c r="A105" s="176"/>
      <c r="B105" s="229"/>
      <c r="C105" s="230" t="s">
        <v>99</v>
      </c>
      <c r="D105" s="231" t="s">
        <v>74</v>
      </c>
      <c r="E105" s="276"/>
      <c r="F105" s="266"/>
      <c r="G105" s="244"/>
      <c r="H105" s="145"/>
      <c r="I105" s="212"/>
      <c r="J105" s="212"/>
      <c r="K105" s="40"/>
      <c r="L105" s="240"/>
      <c r="M105" s="212"/>
      <c r="N105" s="212"/>
      <c r="O105" s="238"/>
      <c r="P105" s="145"/>
      <c r="Q105" s="212"/>
      <c r="R105" s="212"/>
      <c r="S105" s="40"/>
      <c r="T105" s="93"/>
      <c r="U105" s="26"/>
      <c r="V105" s="108"/>
      <c r="W105" s="80"/>
      <c r="X105" s="93"/>
      <c r="Y105" s="26"/>
      <c r="Z105" s="108"/>
      <c r="AA105" s="80"/>
      <c r="AB105" s="93"/>
      <c r="AC105" s="26"/>
      <c r="AD105" s="108"/>
      <c r="AE105" s="80"/>
      <c r="AF105" s="241"/>
      <c r="AG105" s="212"/>
      <c r="AH105" s="40"/>
      <c r="AI105" s="40"/>
      <c r="AJ105" s="240"/>
      <c r="AK105" s="212"/>
      <c r="AL105" s="212"/>
      <c r="AM105" s="242"/>
      <c r="AN105" s="240"/>
      <c r="AO105" s="212"/>
      <c r="AP105" s="212"/>
      <c r="AQ105" s="242"/>
      <c r="AR105" s="1"/>
    </row>
    <row r="106" spans="1:44" ht="28.5" hidden="1" customHeight="1">
      <c r="A106" s="176"/>
      <c r="B106" s="229"/>
      <c r="C106" s="230" t="s">
        <v>100</v>
      </c>
      <c r="D106" s="231" t="s">
        <v>101</v>
      </c>
      <c r="E106" s="276"/>
      <c r="F106" s="266"/>
      <c r="G106" s="244"/>
      <c r="H106" s="145"/>
      <c r="I106" s="212"/>
      <c r="J106" s="212"/>
      <c r="K106" s="40"/>
      <c r="L106" s="240"/>
      <c r="M106" s="212"/>
      <c r="N106" s="212"/>
      <c r="O106" s="238"/>
      <c r="P106" s="145"/>
      <c r="Q106" s="212"/>
      <c r="R106" s="212"/>
      <c r="S106" s="40"/>
      <c r="T106" s="149"/>
      <c r="U106" s="150"/>
      <c r="V106" s="131"/>
      <c r="W106" s="132"/>
      <c r="X106" s="149"/>
      <c r="Y106" s="150"/>
      <c r="Z106" s="131"/>
      <c r="AA106" s="132"/>
      <c r="AB106" s="149"/>
      <c r="AC106" s="150"/>
      <c r="AD106" s="131"/>
      <c r="AE106" s="132"/>
      <c r="AF106" s="241"/>
      <c r="AG106" s="212"/>
      <c r="AH106" s="40"/>
      <c r="AI106" s="40"/>
      <c r="AJ106" s="240"/>
      <c r="AK106" s="212"/>
      <c r="AL106" s="212"/>
      <c r="AM106" s="242"/>
      <c r="AN106" s="240"/>
      <c r="AO106" s="212"/>
      <c r="AP106" s="212"/>
      <c r="AQ106" s="242"/>
      <c r="AR106" s="1"/>
    </row>
    <row r="107" spans="1:44" ht="28.5" hidden="1" customHeight="1">
      <c r="A107" s="176"/>
      <c r="B107" s="229"/>
      <c r="C107" s="230" t="s">
        <v>102</v>
      </c>
      <c r="D107" s="231" t="s">
        <v>103</v>
      </c>
      <c r="E107" s="276"/>
      <c r="F107" s="266"/>
      <c r="G107" s="244"/>
      <c r="H107" s="145"/>
      <c r="I107" s="212"/>
      <c r="J107" s="212"/>
      <c r="K107" s="40"/>
      <c r="L107" s="240"/>
      <c r="M107" s="212"/>
      <c r="N107" s="212"/>
      <c r="O107" s="238"/>
      <c r="P107" s="145"/>
      <c r="Q107" s="212"/>
      <c r="R107" s="212"/>
      <c r="S107" s="40"/>
      <c r="T107" s="70"/>
      <c r="U107" s="71"/>
      <c r="V107" s="108"/>
      <c r="W107" s="80"/>
      <c r="X107" s="70"/>
      <c r="Y107" s="71"/>
      <c r="Z107" s="108"/>
      <c r="AA107" s="80"/>
      <c r="AB107" s="70"/>
      <c r="AC107" s="71"/>
      <c r="AD107" s="108"/>
      <c r="AE107" s="80"/>
      <c r="AF107" s="241"/>
      <c r="AG107" s="212"/>
      <c r="AH107" s="40"/>
      <c r="AI107" s="40"/>
      <c r="AJ107" s="240"/>
      <c r="AK107" s="212"/>
      <c r="AL107" s="212"/>
      <c r="AM107" s="242"/>
      <c r="AN107" s="240"/>
      <c r="AO107" s="212"/>
      <c r="AP107" s="212"/>
      <c r="AQ107" s="242"/>
      <c r="AR107" s="1"/>
    </row>
    <row r="108" spans="1:44" ht="28.5" hidden="1" customHeight="1">
      <c r="A108" s="176"/>
      <c r="B108" s="229"/>
      <c r="C108" s="230" t="s">
        <v>104</v>
      </c>
      <c r="D108" s="231" t="s">
        <v>80</v>
      </c>
      <c r="E108" s="267"/>
      <c r="F108" s="268"/>
      <c r="G108" s="244"/>
      <c r="H108" s="145"/>
      <c r="I108" s="212"/>
      <c r="J108" s="212"/>
      <c r="K108" s="40"/>
      <c r="L108" s="240"/>
      <c r="M108" s="212"/>
      <c r="N108" s="212"/>
      <c r="O108" s="238"/>
      <c r="P108" s="145"/>
      <c r="Q108" s="212"/>
      <c r="R108" s="212"/>
      <c r="S108" s="40"/>
      <c r="T108" s="123"/>
      <c r="U108" s="124"/>
      <c r="V108" s="148"/>
      <c r="W108" s="147"/>
      <c r="X108" s="123"/>
      <c r="Y108" s="124"/>
      <c r="Z108" s="148"/>
      <c r="AA108" s="147"/>
      <c r="AB108" s="123"/>
      <c r="AC108" s="124"/>
      <c r="AD108" s="148"/>
      <c r="AE108" s="147"/>
      <c r="AF108" s="241"/>
      <c r="AG108" s="212"/>
      <c r="AH108" s="40"/>
      <c r="AI108" s="40"/>
      <c r="AJ108" s="240"/>
      <c r="AK108" s="212"/>
      <c r="AL108" s="212"/>
      <c r="AM108" s="242"/>
      <c r="AN108" s="240"/>
      <c r="AO108" s="212"/>
      <c r="AP108" s="212"/>
      <c r="AQ108" s="242"/>
      <c r="AR108" s="1"/>
    </row>
    <row r="109" spans="1:44" ht="26.25" hidden="1" customHeight="1">
      <c r="A109" s="176"/>
      <c r="B109" s="222">
        <v>8.6</v>
      </c>
      <c r="C109" s="300" t="s">
        <v>105</v>
      </c>
      <c r="D109" s="271"/>
      <c r="E109" s="296">
        <v>270</v>
      </c>
      <c r="F109" s="274"/>
      <c r="G109" s="97"/>
      <c r="H109" s="140"/>
      <c r="I109" s="232"/>
      <c r="J109" s="232"/>
      <c r="K109" s="27"/>
      <c r="L109" s="235"/>
      <c r="M109" s="232"/>
      <c r="N109" s="232"/>
      <c r="O109" s="238"/>
      <c r="P109" s="140"/>
      <c r="Q109" s="243"/>
      <c r="R109" s="232"/>
      <c r="S109" s="74"/>
      <c r="T109" s="93"/>
      <c r="U109" s="26"/>
      <c r="V109" s="108"/>
      <c r="W109" s="80"/>
      <c r="X109" s="93"/>
      <c r="Y109" s="26"/>
      <c r="Z109" s="108"/>
      <c r="AA109" s="80"/>
      <c r="AB109" s="93"/>
      <c r="AC109" s="26"/>
      <c r="AD109" s="108"/>
      <c r="AE109" s="80"/>
      <c r="AF109" s="234"/>
      <c r="AG109" s="232"/>
      <c r="AH109" s="27"/>
      <c r="AI109" s="74"/>
      <c r="AJ109" s="235"/>
      <c r="AK109" s="232"/>
      <c r="AL109" s="232"/>
      <c r="AM109" s="237"/>
      <c r="AN109" s="235"/>
      <c r="AO109" s="232"/>
      <c r="AP109" s="232"/>
      <c r="AQ109" s="245"/>
      <c r="AR109" s="1"/>
    </row>
    <row r="110" spans="1:44" ht="27" hidden="1" customHeight="1">
      <c r="A110" s="176"/>
      <c r="B110" s="229"/>
      <c r="C110" s="230" t="s">
        <v>106</v>
      </c>
      <c r="D110" s="231" t="s">
        <v>72</v>
      </c>
      <c r="E110" s="276"/>
      <c r="F110" s="266"/>
      <c r="G110" s="244"/>
      <c r="H110" s="145"/>
      <c r="I110" s="212"/>
      <c r="J110" s="212"/>
      <c r="K110" s="40"/>
      <c r="L110" s="240"/>
      <c r="M110" s="212"/>
      <c r="N110" s="212"/>
      <c r="O110" s="238"/>
      <c r="P110" s="145"/>
      <c r="Q110" s="212"/>
      <c r="R110" s="212"/>
      <c r="S110" s="40"/>
      <c r="T110" s="149"/>
      <c r="U110" s="150"/>
      <c r="V110" s="131"/>
      <c r="W110" s="132"/>
      <c r="X110" s="149"/>
      <c r="Y110" s="150"/>
      <c r="Z110" s="131"/>
      <c r="AA110" s="132"/>
      <c r="AB110" s="149"/>
      <c r="AC110" s="150"/>
      <c r="AD110" s="131"/>
      <c r="AE110" s="132"/>
      <c r="AF110" s="241"/>
      <c r="AG110" s="212"/>
      <c r="AH110" s="40"/>
      <c r="AI110" s="40"/>
      <c r="AJ110" s="240"/>
      <c r="AK110" s="212"/>
      <c r="AL110" s="212"/>
      <c r="AM110" s="242"/>
      <c r="AN110" s="240"/>
      <c r="AO110" s="212"/>
      <c r="AP110" s="212"/>
      <c r="AQ110" s="242"/>
      <c r="AR110" s="1"/>
    </row>
    <row r="111" spans="1:44" ht="28.5" hidden="1" customHeight="1">
      <c r="A111" s="176"/>
      <c r="B111" s="229"/>
      <c r="C111" s="230" t="s">
        <v>107</v>
      </c>
      <c r="D111" s="231" t="s">
        <v>74</v>
      </c>
      <c r="E111" s="276"/>
      <c r="F111" s="266"/>
      <c r="G111" s="244"/>
      <c r="H111" s="145"/>
      <c r="I111" s="212"/>
      <c r="J111" s="212"/>
      <c r="K111" s="40"/>
      <c r="L111" s="240"/>
      <c r="M111" s="212"/>
      <c r="N111" s="212"/>
      <c r="O111" s="238"/>
      <c r="P111" s="145"/>
      <c r="Q111" s="212"/>
      <c r="R111" s="212"/>
      <c r="S111" s="40"/>
      <c r="T111" s="70"/>
      <c r="U111" s="71"/>
      <c r="V111" s="108"/>
      <c r="W111" s="80"/>
      <c r="X111" s="70"/>
      <c r="Y111" s="71"/>
      <c r="Z111" s="108"/>
      <c r="AA111" s="80"/>
      <c r="AB111" s="70"/>
      <c r="AC111" s="71"/>
      <c r="AD111" s="108"/>
      <c r="AE111" s="80"/>
      <c r="AF111" s="241"/>
      <c r="AG111" s="212"/>
      <c r="AH111" s="40"/>
      <c r="AI111" s="40"/>
      <c r="AJ111" s="240"/>
      <c r="AK111" s="212"/>
      <c r="AL111" s="212"/>
      <c r="AM111" s="242"/>
      <c r="AN111" s="240"/>
      <c r="AO111" s="212"/>
      <c r="AP111" s="212"/>
      <c r="AQ111" s="242"/>
      <c r="AR111" s="1"/>
    </row>
    <row r="112" spans="1:44" ht="27" hidden="1" customHeight="1">
      <c r="A112" s="176"/>
      <c r="B112" s="229"/>
      <c r="C112" s="230" t="s">
        <v>108</v>
      </c>
      <c r="D112" s="231" t="s">
        <v>109</v>
      </c>
      <c r="E112" s="276"/>
      <c r="F112" s="266"/>
      <c r="G112" s="244"/>
      <c r="H112" s="145"/>
      <c r="I112" s="212"/>
      <c r="J112" s="212"/>
      <c r="K112" s="40"/>
      <c r="L112" s="240"/>
      <c r="M112" s="212"/>
      <c r="N112" s="212"/>
      <c r="O112" s="238"/>
      <c r="P112" s="145"/>
      <c r="Q112" s="212"/>
      <c r="R112" s="212"/>
      <c r="S112" s="40"/>
      <c r="T112" s="123"/>
      <c r="U112" s="124"/>
      <c r="V112" s="148"/>
      <c r="W112" s="147"/>
      <c r="X112" s="123"/>
      <c r="Y112" s="124"/>
      <c r="Z112" s="148"/>
      <c r="AA112" s="147"/>
      <c r="AB112" s="123"/>
      <c r="AC112" s="124"/>
      <c r="AD112" s="148"/>
      <c r="AE112" s="147"/>
      <c r="AF112" s="241"/>
      <c r="AG112" s="212"/>
      <c r="AH112" s="40"/>
      <c r="AI112" s="40"/>
      <c r="AJ112" s="240"/>
      <c r="AK112" s="212"/>
      <c r="AL112" s="212"/>
      <c r="AM112" s="242"/>
      <c r="AN112" s="240"/>
      <c r="AO112" s="212"/>
      <c r="AP112" s="212"/>
      <c r="AQ112" s="242"/>
      <c r="AR112" s="1"/>
    </row>
    <row r="113" spans="1:44" ht="28.5" hidden="1" customHeight="1">
      <c r="A113" s="176"/>
      <c r="B113" s="229"/>
      <c r="C113" s="230" t="s">
        <v>110</v>
      </c>
      <c r="D113" s="231" t="s">
        <v>111</v>
      </c>
      <c r="E113" s="276"/>
      <c r="F113" s="266"/>
      <c r="G113" s="244"/>
      <c r="H113" s="145"/>
      <c r="I113" s="212"/>
      <c r="J113" s="212"/>
      <c r="K113" s="40"/>
      <c r="L113" s="240"/>
      <c r="M113" s="212"/>
      <c r="N113" s="212"/>
      <c r="O113" s="238"/>
      <c r="P113" s="145"/>
      <c r="Q113" s="212"/>
      <c r="R113" s="212"/>
      <c r="S113" s="40"/>
      <c r="T113" s="93"/>
      <c r="U113" s="26"/>
      <c r="V113" s="108"/>
      <c r="W113" s="80"/>
      <c r="X113" s="93"/>
      <c r="Y113" s="26"/>
      <c r="Z113" s="108"/>
      <c r="AA113" s="80"/>
      <c r="AB113" s="93"/>
      <c r="AC113" s="26"/>
      <c r="AD113" s="108"/>
      <c r="AE113" s="80"/>
      <c r="AF113" s="241"/>
      <c r="AG113" s="212"/>
      <c r="AH113" s="40"/>
      <c r="AI113" s="40"/>
      <c r="AJ113" s="240"/>
      <c r="AK113" s="212"/>
      <c r="AL113" s="212"/>
      <c r="AM113" s="242"/>
      <c r="AN113" s="240"/>
      <c r="AO113" s="212"/>
      <c r="AP113" s="212"/>
      <c r="AQ113" s="242"/>
      <c r="AR113" s="1"/>
    </row>
    <row r="114" spans="1:44" ht="27" hidden="1" customHeight="1">
      <c r="A114" s="176"/>
      <c r="B114" s="229"/>
      <c r="C114" s="230" t="s">
        <v>112</v>
      </c>
      <c r="D114" s="231" t="s">
        <v>113</v>
      </c>
      <c r="E114" s="276"/>
      <c r="F114" s="266"/>
      <c r="G114" s="244"/>
      <c r="H114" s="145"/>
      <c r="I114" s="212"/>
      <c r="J114" s="212"/>
      <c r="K114" s="40"/>
      <c r="L114" s="240"/>
      <c r="M114" s="212"/>
      <c r="N114" s="212"/>
      <c r="O114" s="238"/>
      <c r="P114" s="145"/>
      <c r="Q114" s="212"/>
      <c r="R114" s="212"/>
      <c r="S114" s="40"/>
      <c r="T114" s="149"/>
      <c r="U114" s="150"/>
      <c r="V114" s="131"/>
      <c r="W114" s="132"/>
      <c r="X114" s="149"/>
      <c r="Y114" s="150"/>
      <c r="Z114" s="131"/>
      <c r="AA114" s="132"/>
      <c r="AB114" s="149"/>
      <c r="AC114" s="150"/>
      <c r="AD114" s="131"/>
      <c r="AE114" s="132"/>
      <c r="AF114" s="241"/>
      <c r="AG114" s="212"/>
      <c r="AH114" s="40"/>
      <c r="AI114" s="40"/>
      <c r="AJ114" s="240"/>
      <c r="AK114" s="212"/>
      <c r="AL114" s="212"/>
      <c r="AM114" s="242"/>
      <c r="AN114" s="240"/>
      <c r="AO114" s="212"/>
      <c r="AP114" s="212"/>
      <c r="AQ114" s="242"/>
      <c r="AR114" s="1"/>
    </row>
    <row r="115" spans="1:44" ht="28.5" hidden="1" customHeight="1">
      <c r="A115" s="176"/>
      <c r="B115" s="229"/>
      <c r="C115" s="230" t="s">
        <v>114</v>
      </c>
      <c r="D115" s="231" t="s">
        <v>115</v>
      </c>
      <c r="E115" s="276"/>
      <c r="F115" s="266"/>
      <c r="G115" s="244"/>
      <c r="H115" s="145"/>
      <c r="I115" s="212"/>
      <c r="J115" s="212"/>
      <c r="K115" s="40"/>
      <c r="L115" s="240"/>
      <c r="M115" s="212"/>
      <c r="N115" s="212"/>
      <c r="O115" s="238"/>
      <c r="P115" s="145"/>
      <c r="Q115" s="212"/>
      <c r="R115" s="212"/>
      <c r="S115" s="40"/>
      <c r="T115" s="93"/>
      <c r="U115" s="26"/>
      <c r="V115" s="108"/>
      <c r="W115" s="80"/>
      <c r="X115" s="93"/>
      <c r="Y115" s="26"/>
      <c r="Z115" s="108"/>
      <c r="AA115" s="80"/>
      <c r="AB115" s="93"/>
      <c r="AC115" s="26"/>
      <c r="AD115" s="108"/>
      <c r="AE115" s="80"/>
      <c r="AF115" s="241"/>
      <c r="AG115" s="212"/>
      <c r="AH115" s="40"/>
      <c r="AI115" s="40"/>
      <c r="AJ115" s="240"/>
      <c r="AK115" s="212"/>
      <c r="AL115" s="212"/>
      <c r="AM115" s="242"/>
      <c r="AN115" s="240"/>
      <c r="AO115" s="212"/>
      <c r="AP115" s="212"/>
      <c r="AQ115" s="242"/>
      <c r="AR115" s="1"/>
    </row>
    <row r="116" spans="1:44" ht="27" hidden="1" customHeight="1">
      <c r="A116" s="176"/>
      <c r="B116" s="229"/>
      <c r="C116" s="230" t="s">
        <v>116</v>
      </c>
      <c r="D116" s="231" t="s">
        <v>117</v>
      </c>
      <c r="E116" s="267"/>
      <c r="F116" s="268"/>
      <c r="G116" s="244"/>
      <c r="H116" s="145"/>
      <c r="I116" s="212"/>
      <c r="J116" s="212"/>
      <c r="K116" s="40"/>
      <c r="L116" s="240"/>
      <c r="M116" s="212"/>
      <c r="N116" s="212"/>
      <c r="O116" s="238"/>
      <c r="P116" s="145"/>
      <c r="Q116" s="212"/>
      <c r="R116" s="212"/>
      <c r="S116" s="40"/>
      <c r="T116" s="149"/>
      <c r="U116" s="150"/>
      <c r="V116" s="131"/>
      <c r="W116" s="132"/>
      <c r="X116" s="149"/>
      <c r="Y116" s="150"/>
      <c r="Z116" s="131"/>
      <c r="AA116" s="132"/>
      <c r="AB116" s="149"/>
      <c r="AC116" s="150"/>
      <c r="AD116" s="131"/>
      <c r="AE116" s="132"/>
      <c r="AF116" s="241"/>
      <c r="AG116" s="212"/>
      <c r="AH116" s="40"/>
      <c r="AI116" s="40"/>
      <c r="AJ116" s="240"/>
      <c r="AK116" s="212"/>
      <c r="AL116" s="212"/>
      <c r="AM116" s="242"/>
      <c r="AN116" s="240"/>
      <c r="AO116" s="212"/>
      <c r="AP116" s="212"/>
      <c r="AQ116" s="242"/>
      <c r="AR116" s="1"/>
    </row>
    <row r="117" spans="1:44" ht="20.25" customHeight="1">
      <c r="A117" s="1"/>
      <c r="B117" s="246"/>
      <c r="C117" s="246"/>
      <c r="D117" s="297" t="s">
        <v>118</v>
      </c>
      <c r="E117" s="271"/>
      <c r="F117" s="247"/>
      <c r="G117" s="248">
        <f t="shared" ref="G117:AQ117" si="7">SUM(G8,G10,G12,G14,G17,G19,G21,G23,G25,G28,G30,G32,G34,G36,G38,G40,G42,G44,G46,G48,G50,G52,G54,G56,G58,G61,G63,G66,G68,G71,G74,G76)</f>
        <v>1.2</v>
      </c>
      <c r="H117" s="248">
        <f t="shared" si="7"/>
        <v>1.2</v>
      </c>
      <c r="I117" s="248">
        <f t="shared" si="7"/>
        <v>1.4</v>
      </c>
      <c r="J117" s="248">
        <f t="shared" si="7"/>
        <v>1.7999999999999998</v>
      </c>
      <c r="K117" s="248">
        <f t="shared" si="7"/>
        <v>2.8000000000000003</v>
      </c>
      <c r="L117" s="248">
        <f t="shared" si="7"/>
        <v>2.9</v>
      </c>
      <c r="M117" s="248">
        <f t="shared" si="7"/>
        <v>2.9</v>
      </c>
      <c r="N117" s="248">
        <f t="shared" si="7"/>
        <v>2.9</v>
      </c>
      <c r="O117" s="248">
        <f t="shared" si="7"/>
        <v>2.5000000000000004</v>
      </c>
      <c r="P117" s="248">
        <f t="shared" si="7"/>
        <v>3.5000000000000013</v>
      </c>
      <c r="Q117" s="248">
        <f t="shared" si="7"/>
        <v>3.5000000000000013</v>
      </c>
      <c r="R117" s="248">
        <f t="shared" si="7"/>
        <v>4.1000000000000014</v>
      </c>
      <c r="S117" s="248">
        <f t="shared" si="7"/>
        <v>4.1000000000000014</v>
      </c>
      <c r="T117" s="248">
        <f t="shared" si="7"/>
        <v>5.3000000000000007</v>
      </c>
      <c r="U117" s="248">
        <f t="shared" si="7"/>
        <v>5.0000000000000009</v>
      </c>
      <c r="V117" s="248">
        <f t="shared" si="7"/>
        <v>5.3</v>
      </c>
      <c r="W117" s="248">
        <f t="shared" si="7"/>
        <v>4.7</v>
      </c>
      <c r="X117" s="248">
        <f t="shared" si="7"/>
        <v>5.1999999999999993</v>
      </c>
      <c r="Y117" s="248">
        <f t="shared" si="7"/>
        <v>5.1999999999999993</v>
      </c>
      <c r="Z117" s="248">
        <f t="shared" si="7"/>
        <v>4.7999999999999989</v>
      </c>
      <c r="AA117" s="248">
        <f t="shared" si="7"/>
        <v>3.899999999999999</v>
      </c>
      <c r="AB117" s="248">
        <f t="shared" si="7"/>
        <v>2.6</v>
      </c>
      <c r="AC117" s="248">
        <f t="shared" si="7"/>
        <v>2.6</v>
      </c>
      <c r="AD117" s="248">
        <f t="shared" si="7"/>
        <v>3.6</v>
      </c>
      <c r="AE117" s="248">
        <f t="shared" si="7"/>
        <v>3.6</v>
      </c>
      <c r="AF117" s="248">
        <f t="shared" si="7"/>
        <v>3.5</v>
      </c>
      <c r="AG117" s="248">
        <f t="shared" si="7"/>
        <v>3.5</v>
      </c>
      <c r="AH117" s="248">
        <f t="shared" si="7"/>
        <v>1.0999999999999999</v>
      </c>
      <c r="AI117" s="248">
        <f t="shared" si="7"/>
        <v>0.5</v>
      </c>
      <c r="AJ117" s="248">
        <f t="shared" si="7"/>
        <v>0.5</v>
      </c>
      <c r="AK117" s="248">
        <f t="shared" si="7"/>
        <v>0.5</v>
      </c>
      <c r="AL117" s="248">
        <f t="shared" si="7"/>
        <v>0.8</v>
      </c>
      <c r="AM117" s="248">
        <f t="shared" si="7"/>
        <v>0.8</v>
      </c>
      <c r="AN117" s="248">
        <f t="shared" si="7"/>
        <v>0.5</v>
      </c>
      <c r="AO117" s="248">
        <f t="shared" si="7"/>
        <v>0.5</v>
      </c>
      <c r="AP117" s="248">
        <f t="shared" si="7"/>
        <v>0.6</v>
      </c>
      <c r="AQ117" s="248">
        <f t="shared" si="7"/>
        <v>0.6</v>
      </c>
      <c r="AR117" s="1"/>
    </row>
    <row r="118" spans="1:44" ht="20.25" customHeight="1">
      <c r="A118" s="1"/>
      <c r="B118" s="249"/>
      <c r="C118" s="249"/>
      <c r="D118" s="298" t="s">
        <v>119</v>
      </c>
      <c r="E118" s="271"/>
      <c r="F118" s="250">
        <f>SUM(F8,F10,F12,F14,F17,F19,F21,F23,F25,F28,F30,F32,F34,F36,F38,F40,F42,F44,F46,F48,F50,F52,F54,F56,F58,F61,F63,F66,F68,F71,F74,F76)</f>
        <v>100</v>
      </c>
      <c r="G118" s="248">
        <f>SUM(G117)</f>
        <v>1.2</v>
      </c>
      <c r="H118" s="248">
        <f t="shared" ref="H118:AQ118" si="8">SUM(H117+G118)</f>
        <v>2.4</v>
      </c>
      <c r="I118" s="248">
        <f t="shared" si="8"/>
        <v>3.8</v>
      </c>
      <c r="J118" s="248">
        <f t="shared" si="8"/>
        <v>5.6</v>
      </c>
      <c r="K118" s="248">
        <f t="shared" si="8"/>
        <v>8.4</v>
      </c>
      <c r="L118" s="248">
        <f t="shared" si="8"/>
        <v>11.3</v>
      </c>
      <c r="M118" s="248">
        <f t="shared" si="8"/>
        <v>14.200000000000001</v>
      </c>
      <c r="N118" s="248">
        <f t="shared" si="8"/>
        <v>17.100000000000001</v>
      </c>
      <c r="O118" s="248">
        <f t="shared" si="8"/>
        <v>19.600000000000001</v>
      </c>
      <c r="P118" s="248">
        <f t="shared" si="8"/>
        <v>23.1</v>
      </c>
      <c r="Q118" s="248">
        <f t="shared" si="8"/>
        <v>26.6</v>
      </c>
      <c r="R118" s="248">
        <f t="shared" si="8"/>
        <v>30.700000000000003</v>
      </c>
      <c r="S118" s="248">
        <f t="shared" si="8"/>
        <v>34.800000000000004</v>
      </c>
      <c r="T118" s="248">
        <f t="shared" si="8"/>
        <v>40.100000000000009</v>
      </c>
      <c r="U118" s="248">
        <f t="shared" si="8"/>
        <v>45.100000000000009</v>
      </c>
      <c r="V118" s="248">
        <f t="shared" si="8"/>
        <v>50.400000000000006</v>
      </c>
      <c r="W118" s="248">
        <f t="shared" si="8"/>
        <v>55.100000000000009</v>
      </c>
      <c r="X118" s="248">
        <f t="shared" si="8"/>
        <v>60.300000000000011</v>
      </c>
      <c r="Y118" s="248">
        <f t="shared" si="8"/>
        <v>65.500000000000014</v>
      </c>
      <c r="Z118" s="248">
        <f t="shared" si="8"/>
        <v>70.300000000000011</v>
      </c>
      <c r="AA118" s="248">
        <f t="shared" si="8"/>
        <v>74.200000000000017</v>
      </c>
      <c r="AB118" s="248">
        <f t="shared" si="8"/>
        <v>76.800000000000011</v>
      </c>
      <c r="AC118" s="248">
        <f t="shared" si="8"/>
        <v>79.400000000000006</v>
      </c>
      <c r="AD118" s="248">
        <f t="shared" si="8"/>
        <v>83</v>
      </c>
      <c r="AE118" s="248">
        <f t="shared" si="8"/>
        <v>86.6</v>
      </c>
      <c r="AF118" s="248">
        <f t="shared" si="8"/>
        <v>90.1</v>
      </c>
      <c r="AG118" s="248">
        <f t="shared" si="8"/>
        <v>93.6</v>
      </c>
      <c r="AH118" s="248">
        <f t="shared" si="8"/>
        <v>94.699999999999989</v>
      </c>
      <c r="AI118" s="248">
        <f t="shared" si="8"/>
        <v>95.199999999999989</v>
      </c>
      <c r="AJ118" s="248">
        <f t="shared" si="8"/>
        <v>95.699999999999989</v>
      </c>
      <c r="AK118" s="248">
        <f t="shared" si="8"/>
        <v>96.199999999999989</v>
      </c>
      <c r="AL118" s="248">
        <f t="shared" si="8"/>
        <v>96.999999999999986</v>
      </c>
      <c r="AM118" s="248">
        <f t="shared" si="8"/>
        <v>97.799999999999983</v>
      </c>
      <c r="AN118" s="248">
        <f t="shared" si="8"/>
        <v>98.299999999999983</v>
      </c>
      <c r="AO118" s="248">
        <f t="shared" si="8"/>
        <v>98.799999999999983</v>
      </c>
      <c r="AP118" s="248">
        <f t="shared" si="8"/>
        <v>99.399999999999977</v>
      </c>
      <c r="AQ118" s="248">
        <f t="shared" si="8"/>
        <v>99.999999999999972</v>
      </c>
      <c r="AR118" s="1"/>
    </row>
    <row r="119" spans="1:44" ht="20.25" customHeight="1">
      <c r="A119" s="1"/>
      <c r="B119" s="246"/>
      <c r="C119" s="246"/>
      <c r="D119" s="297" t="s">
        <v>120</v>
      </c>
      <c r="E119" s="271"/>
      <c r="F119" s="251"/>
      <c r="G119" s="248">
        <f t="shared" ref="G119:AQ119" si="9">SUM(G9,G11,G13,G15,G18,G20,G22,G24,G26,G29,G31,G33,G35,G37,G39,G41,G43,G45,G47,G49,G51,G53,G55,G57,G59,G62,G64,G67,G69,G72,G75,G77)</f>
        <v>1.2</v>
      </c>
      <c r="H119" s="248">
        <f t="shared" si="9"/>
        <v>1.2</v>
      </c>
      <c r="I119" s="248">
        <f t="shared" si="9"/>
        <v>1.4</v>
      </c>
      <c r="J119" s="248">
        <f t="shared" si="9"/>
        <v>1.7999999999999998</v>
      </c>
      <c r="K119" s="248">
        <f t="shared" si="9"/>
        <v>2.6000000000000005</v>
      </c>
      <c r="L119" s="248">
        <f t="shared" si="9"/>
        <v>3.1000000000000005</v>
      </c>
      <c r="M119" s="248">
        <f t="shared" si="9"/>
        <v>3.1000000000000005</v>
      </c>
      <c r="N119" s="248">
        <f t="shared" si="9"/>
        <v>3.1000000000000005</v>
      </c>
      <c r="O119" s="248">
        <f t="shared" si="9"/>
        <v>2.6000000000000005</v>
      </c>
      <c r="P119" s="248">
        <f t="shared" si="9"/>
        <v>3.9000000000000012</v>
      </c>
      <c r="Q119" s="248">
        <f t="shared" si="9"/>
        <v>3.5000000000000013</v>
      </c>
      <c r="R119" s="248">
        <f t="shared" si="9"/>
        <v>3.800000000000002</v>
      </c>
      <c r="S119" s="248">
        <f t="shared" si="9"/>
        <v>3.800000000000002</v>
      </c>
      <c r="T119" s="248">
        <f t="shared" si="9"/>
        <v>5.3000000000000007</v>
      </c>
      <c r="U119" s="248">
        <f t="shared" si="9"/>
        <v>5.1000000000000014</v>
      </c>
      <c r="V119" s="248">
        <f t="shared" si="9"/>
        <v>5.3</v>
      </c>
      <c r="W119" s="248">
        <f t="shared" si="9"/>
        <v>5</v>
      </c>
      <c r="X119" s="248">
        <f t="shared" si="9"/>
        <v>5.0999999999999988</v>
      </c>
      <c r="Y119" s="248">
        <f t="shared" si="9"/>
        <v>5.0999999999999988</v>
      </c>
      <c r="Z119" s="248">
        <f t="shared" si="9"/>
        <v>4.0999999999999988</v>
      </c>
      <c r="AA119" s="248">
        <f t="shared" si="9"/>
        <v>4.0999999999999988</v>
      </c>
      <c r="AB119" s="248">
        <f t="shared" si="9"/>
        <v>2.1999999999999997</v>
      </c>
      <c r="AC119" s="248">
        <f t="shared" si="9"/>
        <v>2.1999999999999997</v>
      </c>
      <c r="AD119" s="248">
        <f t="shared" si="9"/>
        <v>3.7</v>
      </c>
      <c r="AE119" s="248">
        <f t="shared" si="9"/>
        <v>3.8000000000000003</v>
      </c>
      <c r="AF119" s="248">
        <f t="shared" si="9"/>
        <v>4.6000000000000005</v>
      </c>
      <c r="AG119" s="248">
        <f t="shared" si="9"/>
        <v>2.3000000000000003</v>
      </c>
      <c r="AH119" s="248">
        <f t="shared" si="9"/>
        <v>1</v>
      </c>
      <c r="AI119" s="248">
        <f t="shared" si="9"/>
        <v>0</v>
      </c>
      <c r="AJ119" s="248">
        <f t="shared" si="9"/>
        <v>0</v>
      </c>
      <c r="AK119" s="248">
        <f t="shared" si="9"/>
        <v>0</v>
      </c>
      <c r="AL119" s="248">
        <f t="shared" si="9"/>
        <v>0</v>
      </c>
      <c r="AM119" s="248">
        <f t="shared" si="9"/>
        <v>0</v>
      </c>
      <c r="AN119" s="248">
        <f t="shared" si="9"/>
        <v>0</v>
      </c>
      <c r="AO119" s="248">
        <f t="shared" si="9"/>
        <v>0</v>
      </c>
      <c r="AP119" s="248">
        <f t="shared" si="9"/>
        <v>0</v>
      </c>
      <c r="AQ119" s="248">
        <f t="shared" si="9"/>
        <v>0</v>
      </c>
      <c r="AR119" s="1"/>
    </row>
    <row r="120" spans="1:44" ht="20.25" customHeight="1">
      <c r="A120" s="1"/>
      <c r="B120" s="249"/>
      <c r="C120" s="249"/>
      <c r="D120" s="298" t="s">
        <v>121</v>
      </c>
      <c r="E120" s="271"/>
      <c r="F120" s="252">
        <f>SUM(F9,F11,F13,F15,F18,F20,F22,F24,F26,F29,F31,F33,F35,F37,F39,F41,F43,F45,F47,F49,F51,F53,F55,F57,F59,F62,F64,F67,F69,F72,F75,F77)</f>
        <v>94.000000000000014</v>
      </c>
      <c r="G120" s="253">
        <f>G119</f>
        <v>1.2</v>
      </c>
      <c r="H120" s="253">
        <f t="shared" ref="H120:AQ120" si="10">H119+G120</f>
        <v>2.4</v>
      </c>
      <c r="I120" s="253">
        <f t="shared" si="10"/>
        <v>3.8</v>
      </c>
      <c r="J120" s="253">
        <f t="shared" si="10"/>
        <v>5.6</v>
      </c>
      <c r="K120" s="253">
        <f t="shared" si="10"/>
        <v>8.1999999999999993</v>
      </c>
      <c r="L120" s="253">
        <f t="shared" si="10"/>
        <v>11.3</v>
      </c>
      <c r="M120" s="253">
        <f t="shared" si="10"/>
        <v>14.400000000000002</v>
      </c>
      <c r="N120" s="253">
        <f t="shared" si="10"/>
        <v>17.500000000000004</v>
      </c>
      <c r="O120" s="253">
        <f t="shared" si="10"/>
        <v>20.100000000000005</v>
      </c>
      <c r="P120" s="253">
        <f t="shared" si="10"/>
        <v>24.000000000000007</v>
      </c>
      <c r="Q120" s="253">
        <f t="shared" si="10"/>
        <v>27.500000000000007</v>
      </c>
      <c r="R120" s="253">
        <f t="shared" si="10"/>
        <v>31.300000000000008</v>
      </c>
      <c r="S120" s="253">
        <f t="shared" si="10"/>
        <v>35.100000000000009</v>
      </c>
      <c r="T120" s="253">
        <f t="shared" si="10"/>
        <v>40.400000000000006</v>
      </c>
      <c r="U120" s="253">
        <f t="shared" si="10"/>
        <v>45.500000000000007</v>
      </c>
      <c r="V120" s="253">
        <f t="shared" si="10"/>
        <v>50.800000000000004</v>
      </c>
      <c r="W120" s="253">
        <f t="shared" si="10"/>
        <v>55.800000000000004</v>
      </c>
      <c r="X120" s="253">
        <f t="shared" si="10"/>
        <v>60.900000000000006</v>
      </c>
      <c r="Y120" s="253">
        <f t="shared" si="10"/>
        <v>66</v>
      </c>
      <c r="Z120" s="253">
        <f t="shared" si="10"/>
        <v>70.099999999999994</v>
      </c>
      <c r="AA120" s="253">
        <f t="shared" si="10"/>
        <v>74.199999999999989</v>
      </c>
      <c r="AB120" s="253">
        <f t="shared" si="10"/>
        <v>76.399999999999991</v>
      </c>
      <c r="AC120" s="253">
        <f t="shared" si="10"/>
        <v>78.599999999999994</v>
      </c>
      <c r="AD120" s="253">
        <f t="shared" si="10"/>
        <v>82.3</v>
      </c>
      <c r="AE120" s="253">
        <f t="shared" si="10"/>
        <v>86.1</v>
      </c>
      <c r="AF120" s="253">
        <f t="shared" si="10"/>
        <v>90.699999999999989</v>
      </c>
      <c r="AG120" s="253">
        <f t="shared" si="10"/>
        <v>92.999999999999986</v>
      </c>
      <c r="AH120" s="253">
        <f t="shared" si="10"/>
        <v>93.999999999999986</v>
      </c>
      <c r="AI120" s="253">
        <f t="shared" si="10"/>
        <v>93.999999999999986</v>
      </c>
      <c r="AJ120" s="253">
        <f t="shared" si="10"/>
        <v>93.999999999999986</v>
      </c>
      <c r="AK120" s="253">
        <f t="shared" si="10"/>
        <v>93.999999999999986</v>
      </c>
      <c r="AL120" s="253">
        <f t="shared" si="10"/>
        <v>93.999999999999986</v>
      </c>
      <c r="AM120" s="253">
        <f t="shared" si="10"/>
        <v>93.999999999999986</v>
      </c>
      <c r="AN120" s="253">
        <f t="shared" si="10"/>
        <v>93.999999999999986</v>
      </c>
      <c r="AO120" s="253">
        <f t="shared" si="10"/>
        <v>93.999999999999986</v>
      </c>
      <c r="AP120" s="253">
        <f t="shared" si="10"/>
        <v>93.999999999999986</v>
      </c>
      <c r="AQ120" s="253">
        <f t="shared" si="10"/>
        <v>93.999999999999986</v>
      </c>
      <c r="AR120" s="1"/>
    </row>
    <row r="121" spans="1:44" ht="24" customHeight="1">
      <c r="A121" s="1"/>
      <c r="B121" s="3"/>
      <c r="C121" s="3"/>
      <c r="D121" s="254"/>
      <c r="E121" s="255"/>
      <c r="F121" s="299"/>
      <c r="G121" s="270"/>
      <c r="H121" s="256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1"/>
    </row>
    <row r="122" spans="1:44" ht="24" customHeight="1">
      <c r="A122" s="1"/>
      <c r="B122" s="3"/>
      <c r="C122" s="3"/>
      <c r="D122" s="254"/>
      <c r="E122" s="254"/>
      <c r="F122" s="257">
        <v>0</v>
      </c>
      <c r="G122" s="248">
        <f t="shared" ref="G122:AQ122" si="11">SUM(G8,G10,G12,G14,G17,G19,G21,G23,G25,G28,G30,G32,G34,G36,G38,G40,G42,G44,G46,G48,G50,G52,G54,G56,G58,G61,G63,G66,G68,G71,G74,G76)</f>
        <v>1.2</v>
      </c>
      <c r="H122" s="248">
        <f t="shared" si="11"/>
        <v>1.2</v>
      </c>
      <c r="I122" s="248">
        <f t="shared" si="11"/>
        <v>1.4</v>
      </c>
      <c r="J122" s="248">
        <f t="shared" si="11"/>
        <v>1.7999999999999998</v>
      </c>
      <c r="K122" s="248">
        <f t="shared" si="11"/>
        <v>2.8000000000000003</v>
      </c>
      <c r="L122" s="248">
        <f t="shared" si="11"/>
        <v>2.9</v>
      </c>
      <c r="M122" s="248">
        <f t="shared" si="11"/>
        <v>2.9</v>
      </c>
      <c r="N122" s="248">
        <f t="shared" si="11"/>
        <v>2.9</v>
      </c>
      <c r="O122" s="248">
        <f t="shared" si="11"/>
        <v>2.5000000000000004</v>
      </c>
      <c r="P122" s="248">
        <f t="shared" si="11"/>
        <v>3.5000000000000013</v>
      </c>
      <c r="Q122" s="248">
        <f t="shared" si="11"/>
        <v>3.5000000000000013</v>
      </c>
      <c r="R122" s="248">
        <f t="shared" si="11"/>
        <v>4.1000000000000014</v>
      </c>
      <c r="S122" s="248">
        <f t="shared" si="11"/>
        <v>4.1000000000000014</v>
      </c>
      <c r="T122" s="248">
        <f t="shared" si="11"/>
        <v>5.3000000000000007</v>
      </c>
      <c r="U122" s="248">
        <f t="shared" si="11"/>
        <v>5.0000000000000009</v>
      </c>
      <c r="V122" s="248">
        <f t="shared" si="11"/>
        <v>5.3</v>
      </c>
      <c r="W122" s="248">
        <f t="shared" si="11"/>
        <v>4.7</v>
      </c>
      <c r="X122" s="248">
        <f t="shared" si="11"/>
        <v>5.1999999999999993</v>
      </c>
      <c r="Y122" s="248">
        <f t="shared" si="11"/>
        <v>5.1999999999999993</v>
      </c>
      <c r="Z122" s="248">
        <f t="shared" si="11"/>
        <v>4.7999999999999989</v>
      </c>
      <c r="AA122" s="248">
        <f t="shared" si="11"/>
        <v>3.899999999999999</v>
      </c>
      <c r="AB122" s="248">
        <f t="shared" si="11"/>
        <v>2.6</v>
      </c>
      <c r="AC122" s="248">
        <f t="shared" si="11"/>
        <v>2.6</v>
      </c>
      <c r="AD122" s="248">
        <f t="shared" si="11"/>
        <v>3.6</v>
      </c>
      <c r="AE122" s="248">
        <f t="shared" si="11"/>
        <v>3.6</v>
      </c>
      <c r="AF122" s="248">
        <f t="shared" si="11"/>
        <v>3.5</v>
      </c>
      <c r="AG122" s="248">
        <f t="shared" si="11"/>
        <v>3.5</v>
      </c>
      <c r="AH122" s="248">
        <f t="shared" si="11"/>
        <v>1.0999999999999999</v>
      </c>
      <c r="AI122" s="248">
        <f t="shared" si="11"/>
        <v>0.5</v>
      </c>
      <c r="AJ122" s="248">
        <f t="shared" si="11"/>
        <v>0.5</v>
      </c>
      <c r="AK122" s="248">
        <f t="shared" si="11"/>
        <v>0.5</v>
      </c>
      <c r="AL122" s="248">
        <f t="shared" si="11"/>
        <v>0.8</v>
      </c>
      <c r="AM122" s="248">
        <f t="shared" si="11"/>
        <v>0.8</v>
      </c>
      <c r="AN122" s="248">
        <f t="shared" si="11"/>
        <v>0.5</v>
      </c>
      <c r="AO122" s="248">
        <f t="shared" si="11"/>
        <v>0.5</v>
      </c>
      <c r="AP122" s="248">
        <f t="shared" si="11"/>
        <v>0.6</v>
      </c>
      <c r="AQ122" s="248">
        <f t="shared" si="11"/>
        <v>0.6</v>
      </c>
      <c r="AR122" s="1"/>
    </row>
    <row r="123" spans="1:44" ht="24" customHeight="1">
      <c r="A123" s="1"/>
      <c r="B123" s="3"/>
      <c r="C123" s="3"/>
      <c r="D123" s="254"/>
      <c r="E123" s="1"/>
      <c r="F123" s="258">
        <v>0</v>
      </c>
      <c r="G123" s="248">
        <f>SUM(G122)</f>
        <v>1.2</v>
      </c>
      <c r="H123" s="248">
        <f t="shared" ref="H123:AQ123" si="12">SUM(H122+G123)</f>
        <v>2.4</v>
      </c>
      <c r="I123" s="248">
        <f t="shared" si="12"/>
        <v>3.8</v>
      </c>
      <c r="J123" s="248">
        <f t="shared" si="12"/>
        <v>5.6</v>
      </c>
      <c r="K123" s="248">
        <f t="shared" si="12"/>
        <v>8.4</v>
      </c>
      <c r="L123" s="248">
        <f t="shared" si="12"/>
        <v>11.3</v>
      </c>
      <c r="M123" s="248">
        <f t="shared" si="12"/>
        <v>14.200000000000001</v>
      </c>
      <c r="N123" s="248">
        <f t="shared" si="12"/>
        <v>17.100000000000001</v>
      </c>
      <c r="O123" s="248">
        <f t="shared" si="12"/>
        <v>19.600000000000001</v>
      </c>
      <c r="P123" s="248">
        <f t="shared" si="12"/>
        <v>23.1</v>
      </c>
      <c r="Q123" s="248">
        <f t="shared" si="12"/>
        <v>26.6</v>
      </c>
      <c r="R123" s="248">
        <f t="shared" si="12"/>
        <v>30.700000000000003</v>
      </c>
      <c r="S123" s="248">
        <f t="shared" si="12"/>
        <v>34.800000000000004</v>
      </c>
      <c r="T123" s="248">
        <f t="shared" si="12"/>
        <v>40.100000000000009</v>
      </c>
      <c r="U123" s="248">
        <f t="shared" si="12"/>
        <v>45.100000000000009</v>
      </c>
      <c r="V123" s="248">
        <f t="shared" si="12"/>
        <v>50.400000000000006</v>
      </c>
      <c r="W123" s="248">
        <f t="shared" si="12"/>
        <v>55.100000000000009</v>
      </c>
      <c r="X123" s="248">
        <f t="shared" si="12"/>
        <v>60.300000000000011</v>
      </c>
      <c r="Y123" s="248">
        <f t="shared" si="12"/>
        <v>65.500000000000014</v>
      </c>
      <c r="Z123" s="248">
        <f t="shared" si="12"/>
        <v>70.300000000000011</v>
      </c>
      <c r="AA123" s="248">
        <f t="shared" si="12"/>
        <v>74.200000000000017</v>
      </c>
      <c r="AB123" s="248">
        <f t="shared" si="12"/>
        <v>76.800000000000011</v>
      </c>
      <c r="AC123" s="248">
        <f t="shared" si="12"/>
        <v>79.400000000000006</v>
      </c>
      <c r="AD123" s="248">
        <f t="shared" si="12"/>
        <v>83</v>
      </c>
      <c r="AE123" s="248">
        <f t="shared" si="12"/>
        <v>86.6</v>
      </c>
      <c r="AF123" s="248">
        <f t="shared" si="12"/>
        <v>90.1</v>
      </c>
      <c r="AG123" s="248">
        <f t="shared" si="12"/>
        <v>93.6</v>
      </c>
      <c r="AH123" s="248">
        <f t="shared" si="12"/>
        <v>94.699999999999989</v>
      </c>
      <c r="AI123" s="248">
        <f t="shared" si="12"/>
        <v>95.199999999999989</v>
      </c>
      <c r="AJ123" s="248">
        <f t="shared" si="12"/>
        <v>95.699999999999989</v>
      </c>
      <c r="AK123" s="248">
        <f t="shared" si="12"/>
        <v>96.199999999999989</v>
      </c>
      <c r="AL123" s="248">
        <f t="shared" si="12"/>
        <v>96.999999999999986</v>
      </c>
      <c r="AM123" s="248">
        <f t="shared" si="12"/>
        <v>97.799999999999983</v>
      </c>
      <c r="AN123" s="248">
        <f t="shared" si="12"/>
        <v>98.299999999999983</v>
      </c>
      <c r="AO123" s="248">
        <f t="shared" si="12"/>
        <v>98.799999999999983</v>
      </c>
      <c r="AP123" s="248">
        <f t="shared" si="12"/>
        <v>99.399999999999977</v>
      </c>
      <c r="AQ123" s="248">
        <f t="shared" si="12"/>
        <v>99.999999999999972</v>
      </c>
      <c r="AR123" s="1"/>
    </row>
    <row r="124" spans="1:44" ht="24" customHeight="1">
      <c r="A124" s="1"/>
      <c r="B124" s="4"/>
      <c r="C124" s="3"/>
      <c r="D124" s="254"/>
      <c r="E124" s="254"/>
      <c r="F124" s="259">
        <v>0</v>
      </c>
      <c r="G124" s="248">
        <f t="shared" ref="G124:AQ124" si="13">SUM(G9,G11,G13,G15,G18,G20,G22,G24,G26,G29,G31,G33,G35,G37,G39,G41,G43,G45,G47,G49,G51,G53,G55,G57,G59,G62,G64,G67,G69,G72,G75,G77)</f>
        <v>1.2</v>
      </c>
      <c r="H124" s="248">
        <f t="shared" si="13"/>
        <v>1.2</v>
      </c>
      <c r="I124" s="248">
        <f t="shared" si="13"/>
        <v>1.4</v>
      </c>
      <c r="J124" s="248">
        <f t="shared" si="13"/>
        <v>1.7999999999999998</v>
      </c>
      <c r="K124" s="248">
        <f t="shared" si="13"/>
        <v>2.6000000000000005</v>
      </c>
      <c r="L124" s="248">
        <f t="shared" si="13"/>
        <v>3.1000000000000005</v>
      </c>
      <c r="M124" s="248">
        <f t="shared" si="13"/>
        <v>3.1000000000000005</v>
      </c>
      <c r="N124" s="248">
        <f t="shared" si="13"/>
        <v>3.1000000000000005</v>
      </c>
      <c r="O124" s="248">
        <f t="shared" si="13"/>
        <v>2.6000000000000005</v>
      </c>
      <c r="P124" s="248">
        <f t="shared" si="13"/>
        <v>3.9000000000000012</v>
      </c>
      <c r="Q124" s="248">
        <f t="shared" si="13"/>
        <v>3.5000000000000013</v>
      </c>
      <c r="R124" s="248">
        <f t="shared" si="13"/>
        <v>3.800000000000002</v>
      </c>
      <c r="S124" s="248">
        <f t="shared" si="13"/>
        <v>3.800000000000002</v>
      </c>
      <c r="T124" s="248">
        <f t="shared" si="13"/>
        <v>5.3000000000000007</v>
      </c>
      <c r="U124" s="248">
        <f t="shared" si="13"/>
        <v>5.1000000000000014</v>
      </c>
      <c r="V124" s="248">
        <f t="shared" si="13"/>
        <v>5.3</v>
      </c>
      <c r="W124" s="248">
        <f t="shared" si="13"/>
        <v>5</v>
      </c>
      <c r="X124" s="248">
        <f t="shared" si="13"/>
        <v>5.0999999999999988</v>
      </c>
      <c r="Y124" s="248">
        <f t="shared" si="13"/>
        <v>5.0999999999999988</v>
      </c>
      <c r="Z124" s="248">
        <f t="shared" si="13"/>
        <v>4.0999999999999988</v>
      </c>
      <c r="AA124" s="248">
        <f t="shared" si="13"/>
        <v>4.0999999999999988</v>
      </c>
      <c r="AB124" s="248">
        <f t="shared" si="13"/>
        <v>2.1999999999999997</v>
      </c>
      <c r="AC124" s="248">
        <f t="shared" si="13"/>
        <v>2.1999999999999997</v>
      </c>
      <c r="AD124" s="248">
        <f t="shared" si="13"/>
        <v>3.7</v>
      </c>
      <c r="AE124" s="248">
        <f t="shared" si="13"/>
        <v>3.8000000000000003</v>
      </c>
      <c r="AF124" s="248">
        <f t="shared" si="13"/>
        <v>4.6000000000000005</v>
      </c>
      <c r="AG124" s="248">
        <f t="shared" si="13"/>
        <v>2.3000000000000003</v>
      </c>
      <c r="AH124" s="248">
        <f t="shared" si="13"/>
        <v>1</v>
      </c>
      <c r="AI124" s="248">
        <f t="shared" si="13"/>
        <v>0</v>
      </c>
      <c r="AJ124" s="248">
        <f t="shared" si="13"/>
        <v>0</v>
      </c>
      <c r="AK124" s="248">
        <f t="shared" si="13"/>
        <v>0</v>
      </c>
      <c r="AL124" s="248">
        <f t="shared" si="13"/>
        <v>0</v>
      </c>
      <c r="AM124" s="248">
        <f t="shared" si="13"/>
        <v>0</v>
      </c>
      <c r="AN124" s="248">
        <f t="shared" si="13"/>
        <v>0</v>
      </c>
      <c r="AO124" s="248">
        <f t="shared" si="13"/>
        <v>0</v>
      </c>
      <c r="AP124" s="248">
        <f t="shared" si="13"/>
        <v>0</v>
      </c>
      <c r="AQ124" s="248">
        <f t="shared" si="13"/>
        <v>0</v>
      </c>
      <c r="AR124" s="1"/>
    </row>
    <row r="125" spans="1:44" ht="24" customHeight="1">
      <c r="A125" s="1"/>
      <c r="B125" s="4"/>
      <c r="C125" s="3"/>
      <c r="D125" s="254"/>
      <c r="E125" s="254"/>
      <c r="F125" s="258">
        <v>0</v>
      </c>
      <c r="G125" s="253">
        <f>G124</f>
        <v>1.2</v>
      </c>
      <c r="H125" s="253">
        <f t="shared" ref="H125:AH125" si="14">H124+G125</f>
        <v>2.4</v>
      </c>
      <c r="I125" s="253">
        <f t="shared" si="14"/>
        <v>3.8</v>
      </c>
      <c r="J125" s="253">
        <f t="shared" si="14"/>
        <v>5.6</v>
      </c>
      <c r="K125" s="253">
        <f t="shared" si="14"/>
        <v>8.1999999999999993</v>
      </c>
      <c r="L125" s="253">
        <f t="shared" si="14"/>
        <v>11.3</v>
      </c>
      <c r="M125" s="253">
        <f t="shared" si="14"/>
        <v>14.400000000000002</v>
      </c>
      <c r="N125" s="253">
        <f t="shared" si="14"/>
        <v>17.500000000000004</v>
      </c>
      <c r="O125" s="253">
        <f t="shared" si="14"/>
        <v>20.100000000000005</v>
      </c>
      <c r="P125" s="253">
        <f t="shared" si="14"/>
        <v>24.000000000000007</v>
      </c>
      <c r="Q125" s="253">
        <f t="shared" si="14"/>
        <v>27.500000000000007</v>
      </c>
      <c r="R125" s="253">
        <f t="shared" si="14"/>
        <v>31.300000000000008</v>
      </c>
      <c r="S125" s="253">
        <f t="shared" si="14"/>
        <v>35.100000000000009</v>
      </c>
      <c r="T125" s="253">
        <f t="shared" si="14"/>
        <v>40.400000000000006</v>
      </c>
      <c r="U125" s="253">
        <f t="shared" si="14"/>
        <v>45.500000000000007</v>
      </c>
      <c r="V125" s="253">
        <f t="shared" si="14"/>
        <v>50.800000000000004</v>
      </c>
      <c r="W125" s="253">
        <f t="shared" si="14"/>
        <v>55.800000000000004</v>
      </c>
      <c r="X125" s="253">
        <f t="shared" si="14"/>
        <v>60.900000000000006</v>
      </c>
      <c r="Y125" s="253">
        <f t="shared" si="14"/>
        <v>66</v>
      </c>
      <c r="Z125" s="253">
        <f t="shared" si="14"/>
        <v>70.099999999999994</v>
      </c>
      <c r="AA125" s="253">
        <f t="shared" si="14"/>
        <v>74.199999999999989</v>
      </c>
      <c r="AB125" s="253">
        <f t="shared" si="14"/>
        <v>76.399999999999991</v>
      </c>
      <c r="AC125" s="253">
        <f t="shared" si="14"/>
        <v>78.599999999999994</v>
      </c>
      <c r="AD125" s="253">
        <f t="shared" si="14"/>
        <v>82.3</v>
      </c>
      <c r="AE125" s="253">
        <f t="shared" si="14"/>
        <v>86.1</v>
      </c>
      <c r="AF125" s="253">
        <f t="shared" si="14"/>
        <v>90.699999999999989</v>
      </c>
      <c r="AG125" s="253">
        <f t="shared" si="14"/>
        <v>92.999999999999986</v>
      </c>
      <c r="AH125" s="253">
        <f t="shared" si="14"/>
        <v>93.999999999999986</v>
      </c>
      <c r="AI125" s="253"/>
      <c r="AJ125" s="253"/>
      <c r="AK125" s="253"/>
      <c r="AL125" s="253"/>
      <c r="AM125" s="253"/>
      <c r="AN125" s="253"/>
      <c r="AO125" s="253"/>
      <c r="AP125" s="253"/>
      <c r="AQ125" s="253"/>
      <c r="AR125" s="1"/>
    </row>
    <row r="126" spans="1:44" ht="24" customHeight="1">
      <c r="A126" s="1"/>
      <c r="B126" s="4"/>
      <c r="C126" s="3"/>
      <c r="D126" s="254"/>
      <c r="E126" s="254"/>
      <c r="F126" s="260"/>
      <c r="G126" s="260"/>
      <c r="H126" s="261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I126" s="3"/>
      <c r="AJ126" s="3"/>
      <c r="AK126" s="3"/>
      <c r="AL126" s="3"/>
      <c r="AM126" s="3"/>
      <c r="AN126" s="3"/>
      <c r="AO126" s="3"/>
      <c r="AP126" s="3"/>
      <c r="AQ126" s="3"/>
      <c r="AR126" s="1"/>
    </row>
    <row r="127" spans="1:44" ht="24" customHeight="1">
      <c r="A127" s="1"/>
      <c r="B127" s="4"/>
      <c r="C127" s="1"/>
      <c r="D127" s="254"/>
      <c r="E127" s="254"/>
      <c r="F127" s="3"/>
      <c r="G127" s="262">
        <v>0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1"/>
    </row>
    <row r="128" spans="1:44" ht="24" customHeight="1">
      <c r="A128" s="1"/>
      <c r="B128" s="4"/>
      <c r="C128" s="3"/>
      <c r="D128" s="254"/>
      <c r="E128" s="25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1"/>
    </row>
    <row r="129" spans="1:44" ht="24" customHeight="1">
      <c r="A129" s="1"/>
      <c r="B129" s="4"/>
      <c r="C129" s="3"/>
      <c r="D129" s="254"/>
      <c r="E129" s="25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1"/>
    </row>
    <row r="130" spans="1:44" ht="24" customHeight="1">
      <c r="A130" s="1"/>
      <c r="B130" s="4"/>
      <c r="C130" s="3"/>
      <c r="D130" s="254"/>
      <c r="E130" s="25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1"/>
    </row>
    <row r="131" spans="1:44" ht="24" customHeight="1">
      <c r="A131" s="1"/>
      <c r="B131" s="4"/>
      <c r="C131" s="3"/>
      <c r="D131" s="254"/>
      <c r="E131" s="25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1"/>
    </row>
    <row r="132" spans="1:44" ht="24" customHeight="1">
      <c r="A132" s="1"/>
      <c r="B132" s="4"/>
      <c r="C132" s="3"/>
      <c r="D132" s="254"/>
      <c r="E132" s="25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1"/>
    </row>
    <row r="133" spans="1:44" ht="24" customHeight="1">
      <c r="A133" s="1"/>
      <c r="B133" s="4"/>
      <c r="C133" s="3"/>
      <c r="D133" s="254"/>
      <c r="E133" s="25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1"/>
    </row>
    <row r="134" spans="1:44" ht="24" customHeight="1">
      <c r="A134" s="1"/>
      <c r="B134" s="4"/>
      <c r="C134" s="3"/>
      <c r="D134" s="254"/>
      <c r="E134" s="25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1"/>
    </row>
    <row r="135" spans="1:44" ht="24" customHeight="1">
      <c r="A135" s="1"/>
      <c r="B135" s="4"/>
      <c r="C135" s="3"/>
      <c r="D135" s="254"/>
      <c r="E135" s="25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1"/>
    </row>
    <row r="136" spans="1:44" ht="24" customHeight="1">
      <c r="A136" s="1"/>
      <c r="B136" s="4"/>
      <c r="C136" s="3"/>
      <c r="D136" s="254"/>
      <c r="E136" s="25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1"/>
    </row>
    <row r="137" spans="1:44" ht="24" customHeight="1">
      <c r="A137" s="1"/>
      <c r="B137" s="4"/>
      <c r="C137" s="3"/>
      <c r="D137" s="254"/>
      <c r="E137" s="25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1"/>
    </row>
    <row r="138" spans="1:44" ht="24" customHeight="1">
      <c r="A138" s="1"/>
      <c r="B138" s="4"/>
      <c r="C138" s="3"/>
      <c r="D138" s="254"/>
      <c r="E138" s="25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1"/>
    </row>
    <row r="139" spans="1:44" ht="24" customHeight="1">
      <c r="A139" s="1"/>
      <c r="B139" s="4"/>
      <c r="C139" s="3"/>
      <c r="D139" s="254"/>
      <c r="E139" s="25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1"/>
    </row>
    <row r="140" spans="1:44" ht="24" customHeight="1">
      <c r="A140" s="1"/>
      <c r="B140" s="4"/>
      <c r="C140" s="3"/>
      <c r="D140" s="254"/>
      <c r="E140" s="254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1"/>
    </row>
    <row r="141" spans="1:44" ht="24" customHeight="1">
      <c r="A141" s="1"/>
      <c r="B141" s="4"/>
      <c r="C141" s="3"/>
      <c r="D141" s="254"/>
      <c r="E141" s="254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1"/>
    </row>
    <row r="142" spans="1:44" ht="24" customHeight="1">
      <c r="A142" s="1"/>
      <c r="B142" s="4"/>
      <c r="C142" s="3"/>
      <c r="D142" s="254"/>
      <c r="E142" s="25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1"/>
    </row>
    <row r="143" spans="1:44" ht="24" customHeight="1">
      <c r="A143" s="1"/>
      <c r="B143" s="4"/>
      <c r="C143" s="3"/>
      <c r="D143" s="254"/>
      <c r="E143" s="25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1"/>
    </row>
    <row r="144" spans="1:44" ht="24" customHeight="1">
      <c r="A144" s="1"/>
      <c r="B144" s="4"/>
      <c r="C144" s="3"/>
      <c r="D144" s="254"/>
      <c r="E144" s="25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1"/>
    </row>
    <row r="145" spans="1:44" ht="24" customHeight="1">
      <c r="A145" s="1"/>
      <c r="B145" s="4"/>
      <c r="C145" s="3"/>
      <c r="D145" s="254"/>
      <c r="E145" s="25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1"/>
    </row>
    <row r="146" spans="1:44" ht="24" customHeight="1">
      <c r="A146" s="1"/>
      <c r="B146" s="4"/>
      <c r="C146" s="3"/>
      <c r="D146" s="254"/>
      <c r="E146" s="254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1"/>
    </row>
    <row r="147" spans="1:44" ht="24" customHeight="1">
      <c r="A147" s="1"/>
      <c r="B147" s="4"/>
      <c r="C147" s="3"/>
      <c r="D147" s="254"/>
      <c r="E147" s="254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1"/>
    </row>
    <row r="148" spans="1:44" ht="24" customHeight="1">
      <c r="A148" s="1"/>
      <c r="B148" s="4"/>
      <c r="C148" s="3"/>
      <c r="D148" s="254"/>
      <c r="E148" s="254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1"/>
    </row>
    <row r="149" spans="1:44" ht="24" customHeight="1">
      <c r="A149" s="1"/>
      <c r="B149" s="4"/>
      <c r="C149" s="3"/>
      <c r="D149" s="254"/>
      <c r="E149" s="254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1"/>
    </row>
    <row r="150" spans="1:44" ht="24" customHeight="1">
      <c r="A150" s="1"/>
      <c r="B150" s="4"/>
      <c r="C150" s="3"/>
      <c r="D150" s="254"/>
      <c r="E150" s="254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1"/>
    </row>
    <row r="151" spans="1:44" ht="24" customHeight="1">
      <c r="A151" s="1"/>
      <c r="B151" s="4"/>
      <c r="C151" s="3"/>
      <c r="D151" s="254"/>
      <c r="E151" s="25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1"/>
    </row>
    <row r="152" spans="1:44" ht="24" customHeight="1">
      <c r="A152" s="1"/>
      <c r="B152" s="4"/>
      <c r="C152" s="3"/>
      <c r="D152" s="254"/>
      <c r="E152" s="25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1"/>
    </row>
    <row r="153" spans="1:44" ht="24" customHeight="1">
      <c r="A153" s="1"/>
      <c r="B153" s="4"/>
      <c r="C153" s="3"/>
      <c r="D153" s="254"/>
      <c r="E153" s="25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1"/>
    </row>
    <row r="154" spans="1:44" ht="24" customHeight="1">
      <c r="A154" s="1"/>
      <c r="B154" s="4"/>
      <c r="C154" s="3"/>
      <c r="D154" s="254"/>
      <c r="E154" s="254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1"/>
    </row>
    <row r="155" spans="1:44" ht="24" customHeight="1">
      <c r="A155" s="1"/>
      <c r="B155" s="4"/>
      <c r="C155" s="3"/>
      <c r="D155" s="254"/>
      <c r="E155" s="254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1"/>
    </row>
    <row r="156" spans="1:44" ht="24" customHeight="1">
      <c r="A156" s="1"/>
      <c r="B156" s="4"/>
      <c r="C156" s="3"/>
      <c r="D156" s="254"/>
      <c r="E156" s="254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1"/>
    </row>
    <row r="157" spans="1:44" ht="24" customHeight="1">
      <c r="A157" s="1"/>
      <c r="B157" s="4"/>
      <c r="C157" s="3"/>
      <c r="D157" s="254"/>
      <c r="E157" s="25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1"/>
    </row>
    <row r="158" spans="1:44" ht="24" customHeight="1">
      <c r="A158" s="1"/>
      <c r="B158" s="4"/>
      <c r="C158" s="3"/>
      <c r="D158" s="254"/>
      <c r="E158" s="25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1"/>
    </row>
    <row r="159" spans="1:44" ht="24" customHeight="1">
      <c r="A159" s="1"/>
      <c r="B159" s="4"/>
      <c r="C159" s="3"/>
      <c r="D159" s="254"/>
      <c r="E159" s="25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1"/>
    </row>
    <row r="160" spans="1:44" ht="24" customHeight="1">
      <c r="A160" s="1"/>
      <c r="B160" s="4"/>
      <c r="C160" s="3"/>
      <c r="D160" s="254"/>
      <c r="E160" s="25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1"/>
    </row>
    <row r="161" spans="1:44" ht="24" customHeight="1">
      <c r="A161" s="1"/>
      <c r="B161" s="4"/>
      <c r="C161" s="3"/>
      <c r="D161" s="254"/>
      <c r="E161" s="254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1"/>
    </row>
    <row r="162" spans="1:44" ht="24" customHeight="1">
      <c r="A162" s="1"/>
      <c r="B162" s="4"/>
      <c r="C162" s="3"/>
      <c r="D162" s="254"/>
      <c r="E162" s="254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1"/>
    </row>
    <row r="163" spans="1:44" ht="24" customHeight="1">
      <c r="A163" s="1"/>
      <c r="B163" s="4"/>
      <c r="C163" s="3"/>
      <c r="D163" s="254"/>
      <c r="E163" s="254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1"/>
    </row>
    <row r="164" spans="1:44" ht="24" customHeight="1">
      <c r="A164" s="1"/>
      <c r="B164" s="4"/>
      <c r="C164" s="3"/>
      <c r="D164" s="254"/>
      <c r="E164" s="254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1"/>
    </row>
    <row r="165" spans="1:44" ht="24" customHeight="1">
      <c r="A165" s="1"/>
      <c r="B165" s="4"/>
      <c r="C165" s="3"/>
      <c r="D165" s="254"/>
      <c r="E165" s="25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1"/>
    </row>
    <row r="166" spans="1:44" ht="24" customHeight="1">
      <c r="A166" s="1"/>
      <c r="B166" s="4"/>
      <c r="C166" s="3"/>
      <c r="D166" s="254"/>
      <c r="E166" s="254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1"/>
    </row>
    <row r="167" spans="1:44" ht="24" customHeight="1">
      <c r="A167" s="1"/>
      <c r="B167" s="4"/>
      <c r="C167" s="3"/>
      <c r="D167" s="254"/>
      <c r="E167" s="254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1"/>
    </row>
    <row r="168" spans="1:44" ht="24" customHeight="1">
      <c r="A168" s="1"/>
      <c r="B168" s="4"/>
      <c r="C168" s="3"/>
      <c r="D168" s="254"/>
      <c r="E168" s="25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1"/>
    </row>
    <row r="169" spans="1:44" ht="24" customHeight="1">
      <c r="A169" s="1"/>
      <c r="B169" s="4"/>
      <c r="C169" s="3"/>
      <c r="D169" s="254"/>
      <c r="E169" s="25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1"/>
    </row>
    <row r="170" spans="1:44" ht="24" customHeight="1">
      <c r="A170" s="1"/>
      <c r="B170" s="4"/>
      <c r="C170" s="3"/>
      <c r="D170" s="254"/>
      <c r="E170" s="25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1"/>
    </row>
    <row r="171" spans="1:44" ht="24" customHeight="1">
      <c r="A171" s="1"/>
      <c r="B171" s="4"/>
      <c r="C171" s="3"/>
      <c r="D171" s="254"/>
      <c r="E171" s="25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1"/>
    </row>
    <row r="172" spans="1:44" ht="24" customHeight="1">
      <c r="A172" s="1"/>
      <c r="B172" s="4"/>
      <c r="C172" s="3"/>
      <c r="D172" s="254"/>
      <c r="E172" s="25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1"/>
    </row>
    <row r="173" spans="1:44" ht="24" customHeight="1">
      <c r="A173" s="1"/>
      <c r="B173" s="4"/>
      <c r="C173" s="3"/>
      <c r="D173" s="254"/>
      <c r="E173" s="25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1"/>
    </row>
    <row r="174" spans="1:44" ht="24" customHeight="1">
      <c r="A174" s="1"/>
      <c r="B174" s="4"/>
      <c r="C174" s="3"/>
      <c r="D174" s="254"/>
      <c r="E174" s="25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1"/>
    </row>
    <row r="175" spans="1:44" ht="24" customHeight="1">
      <c r="A175" s="1"/>
      <c r="B175" s="4"/>
      <c r="C175" s="3"/>
      <c r="D175" s="254"/>
      <c r="E175" s="25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1"/>
    </row>
    <row r="176" spans="1:44" ht="24" customHeight="1">
      <c r="A176" s="1"/>
      <c r="B176" s="4"/>
      <c r="C176" s="3"/>
      <c r="D176" s="254"/>
      <c r="E176" s="25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1"/>
    </row>
    <row r="177" spans="1:44" ht="24" customHeight="1">
      <c r="A177" s="1"/>
      <c r="B177" s="4"/>
      <c r="C177" s="3"/>
      <c r="D177" s="254"/>
      <c r="E177" s="25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1"/>
    </row>
    <row r="178" spans="1:44" ht="24" customHeight="1">
      <c r="A178" s="1"/>
      <c r="B178" s="4"/>
      <c r="C178" s="3"/>
      <c r="D178" s="254"/>
      <c r="E178" s="25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1"/>
    </row>
    <row r="179" spans="1:44" ht="24" customHeight="1">
      <c r="A179" s="1"/>
      <c r="B179" s="4"/>
      <c r="C179" s="3"/>
      <c r="D179" s="254"/>
      <c r="E179" s="25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1"/>
    </row>
    <row r="180" spans="1:44" ht="24" customHeight="1">
      <c r="A180" s="1"/>
      <c r="B180" s="4"/>
      <c r="C180" s="3"/>
      <c r="D180" s="254"/>
      <c r="E180" s="25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1"/>
    </row>
    <row r="181" spans="1:44" ht="24" customHeight="1">
      <c r="A181" s="1"/>
      <c r="B181" s="4"/>
      <c r="C181" s="3"/>
      <c r="D181" s="254"/>
      <c r="E181" s="25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1"/>
    </row>
    <row r="182" spans="1:44" ht="24" customHeight="1">
      <c r="A182" s="1"/>
      <c r="B182" s="4"/>
      <c r="C182" s="3"/>
      <c r="D182" s="254"/>
      <c r="E182" s="25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1"/>
    </row>
    <row r="183" spans="1:44" ht="24" customHeight="1">
      <c r="A183" s="1"/>
      <c r="B183" s="4"/>
      <c r="C183" s="3"/>
      <c r="D183" s="254"/>
      <c r="E183" s="25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1"/>
    </row>
    <row r="184" spans="1:44" ht="24" customHeight="1">
      <c r="A184" s="1"/>
      <c r="B184" s="4"/>
      <c r="C184" s="3"/>
      <c r="D184" s="254"/>
      <c r="E184" s="25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1"/>
    </row>
    <row r="185" spans="1:44" ht="24" customHeight="1">
      <c r="A185" s="1"/>
      <c r="B185" s="4"/>
      <c r="C185" s="3"/>
      <c r="D185" s="254"/>
      <c r="E185" s="25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1"/>
    </row>
    <row r="186" spans="1:44" ht="24" customHeight="1">
      <c r="A186" s="1"/>
      <c r="B186" s="4"/>
      <c r="C186" s="3"/>
      <c r="D186" s="254"/>
      <c r="E186" s="25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1"/>
    </row>
    <row r="187" spans="1:44" ht="24" customHeight="1">
      <c r="A187" s="1"/>
      <c r="B187" s="4"/>
      <c r="C187" s="3"/>
      <c r="D187" s="254"/>
      <c r="E187" s="25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1"/>
    </row>
    <row r="188" spans="1:44" ht="24" customHeight="1">
      <c r="A188" s="1"/>
      <c r="B188" s="4"/>
      <c r="C188" s="3"/>
      <c r="D188" s="254"/>
      <c r="E188" s="25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1"/>
    </row>
    <row r="189" spans="1:44" ht="24" customHeight="1">
      <c r="A189" s="1"/>
      <c r="B189" s="4"/>
      <c r="C189" s="3"/>
      <c r="D189" s="254"/>
      <c r="E189" s="25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1"/>
    </row>
    <row r="190" spans="1:44" ht="24" customHeight="1">
      <c r="A190" s="1"/>
      <c r="B190" s="4"/>
      <c r="C190" s="3"/>
      <c r="D190" s="254"/>
      <c r="E190" s="25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1"/>
    </row>
    <row r="191" spans="1:44" ht="24" customHeight="1">
      <c r="A191" s="1"/>
      <c r="B191" s="4"/>
      <c r="C191" s="3"/>
      <c r="D191" s="254"/>
      <c r="E191" s="25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1"/>
    </row>
    <row r="192" spans="1:44" ht="24" customHeight="1">
      <c r="A192" s="1"/>
      <c r="B192" s="4"/>
      <c r="C192" s="3"/>
      <c r="D192" s="254"/>
      <c r="E192" s="25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1"/>
    </row>
    <row r="193" spans="1:44" ht="24" customHeight="1">
      <c r="A193" s="1"/>
      <c r="B193" s="4"/>
      <c r="C193" s="3"/>
      <c r="D193" s="254"/>
      <c r="E193" s="25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1"/>
    </row>
    <row r="194" spans="1:44" ht="24" customHeight="1">
      <c r="A194" s="1"/>
      <c r="B194" s="4"/>
      <c r="C194" s="3"/>
      <c r="D194" s="254"/>
      <c r="E194" s="25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1"/>
    </row>
    <row r="195" spans="1:44" ht="24" customHeight="1">
      <c r="A195" s="1"/>
      <c r="B195" s="4"/>
      <c r="C195" s="3"/>
      <c r="D195" s="254"/>
      <c r="E195" s="25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1"/>
    </row>
    <row r="196" spans="1:44" ht="24" customHeight="1">
      <c r="A196" s="1"/>
      <c r="B196" s="4"/>
      <c r="C196" s="3"/>
      <c r="D196" s="254"/>
      <c r="E196" s="25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1"/>
    </row>
    <row r="197" spans="1:44" ht="24" customHeight="1">
      <c r="A197" s="1"/>
      <c r="B197" s="4"/>
      <c r="C197" s="3"/>
      <c r="D197" s="254"/>
      <c r="E197" s="25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1"/>
    </row>
    <row r="198" spans="1:44" ht="24" customHeight="1">
      <c r="A198" s="1"/>
      <c r="B198" s="4"/>
      <c r="C198" s="3"/>
      <c r="D198" s="254"/>
      <c r="E198" s="25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1"/>
    </row>
    <row r="199" spans="1:44" ht="24" customHeight="1">
      <c r="A199" s="1"/>
      <c r="B199" s="4"/>
      <c r="C199" s="3"/>
      <c r="D199" s="254"/>
      <c r="E199" s="25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1"/>
    </row>
    <row r="200" spans="1:44" ht="24" customHeight="1">
      <c r="A200" s="1"/>
      <c r="B200" s="4"/>
      <c r="C200" s="3"/>
      <c r="D200" s="254"/>
      <c r="E200" s="25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1"/>
    </row>
    <row r="201" spans="1:44" ht="24" customHeight="1">
      <c r="A201" s="1"/>
      <c r="B201" s="4"/>
      <c r="C201" s="3"/>
      <c r="D201" s="254"/>
      <c r="E201" s="25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1"/>
    </row>
    <row r="202" spans="1:44" ht="24" customHeight="1">
      <c r="A202" s="1"/>
      <c r="B202" s="4"/>
      <c r="C202" s="3"/>
      <c r="D202" s="254"/>
      <c r="E202" s="25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1"/>
    </row>
    <row r="203" spans="1:44" ht="24" customHeight="1">
      <c r="A203" s="1"/>
      <c r="B203" s="4"/>
      <c r="C203" s="3"/>
      <c r="D203" s="254"/>
      <c r="E203" s="25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1"/>
    </row>
    <row r="204" spans="1:44" ht="24" customHeight="1">
      <c r="A204" s="1"/>
      <c r="B204" s="4"/>
      <c r="C204" s="3"/>
      <c r="D204" s="254"/>
      <c r="E204" s="25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1"/>
    </row>
    <row r="205" spans="1:44" ht="24" customHeight="1">
      <c r="A205" s="1"/>
      <c r="B205" s="4"/>
      <c r="C205" s="3"/>
      <c r="D205" s="254"/>
      <c r="E205" s="25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1"/>
    </row>
    <row r="206" spans="1:44" ht="24" customHeight="1">
      <c r="A206" s="1"/>
      <c r="B206" s="4"/>
      <c r="C206" s="3"/>
      <c r="D206" s="254"/>
      <c r="E206" s="25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1"/>
    </row>
    <row r="207" spans="1:44" ht="24" customHeight="1">
      <c r="A207" s="1"/>
      <c r="B207" s="4"/>
      <c r="C207" s="3"/>
      <c r="D207" s="254"/>
      <c r="E207" s="25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1"/>
    </row>
    <row r="208" spans="1:44" ht="24" customHeight="1">
      <c r="A208" s="1"/>
      <c r="B208" s="4"/>
      <c r="C208" s="3"/>
      <c r="D208" s="254"/>
      <c r="E208" s="25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1"/>
    </row>
    <row r="209" spans="1:44" ht="24" customHeight="1">
      <c r="A209" s="1"/>
      <c r="B209" s="4"/>
      <c r="C209" s="3"/>
      <c r="D209" s="254"/>
      <c r="E209" s="25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1"/>
    </row>
    <row r="210" spans="1:44" ht="24" customHeight="1">
      <c r="A210" s="1"/>
      <c r="B210" s="4"/>
      <c r="C210" s="3"/>
      <c r="D210" s="254"/>
      <c r="E210" s="25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1"/>
    </row>
    <row r="211" spans="1:44" ht="24" customHeight="1">
      <c r="A211" s="1"/>
      <c r="B211" s="4"/>
      <c r="C211" s="3"/>
      <c r="D211" s="254"/>
      <c r="E211" s="25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1"/>
    </row>
    <row r="212" spans="1:44" ht="24" customHeight="1">
      <c r="A212" s="1"/>
      <c r="B212" s="4"/>
      <c r="C212" s="3"/>
      <c r="D212" s="254"/>
      <c r="E212" s="25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1"/>
    </row>
    <row r="213" spans="1:44" ht="24" customHeight="1">
      <c r="A213" s="1"/>
      <c r="B213" s="4"/>
      <c r="C213" s="3"/>
      <c r="D213" s="254"/>
      <c r="E213" s="25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1"/>
    </row>
    <row r="214" spans="1:44" ht="24" customHeight="1">
      <c r="A214" s="1"/>
      <c r="B214" s="4"/>
      <c r="C214" s="3"/>
      <c r="D214" s="254"/>
      <c r="E214" s="25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1"/>
    </row>
    <row r="215" spans="1:44" ht="24" customHeight="1">
      <c r="A215" s="1"/>
      <c r="B215" s="4"/>
      <c r="C215" s="3"/>
      <c r="D215" s="254"/>
      <c r="E215" s="25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1"/>
    </row>
    <row r="216" spans="1:44" ht="24" customHeight="1">
      <c r="A216" s="1"/>
      <c r="B216" s="4"/>
      <c r="C216" s="3"/>
      <c r="D216" s="254"/>
      <c r="E216" s="25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1"/>
    </row>
    <row r="217" spans="1:44" ht="24" customHeight="1">
      <c r="A217" s="1"/>
      <c r="B217" s="4"/>
      <c r="C217" s="3"/>
      <c r="D217" s="254"/>
      <c r="E217" s="25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1"/>
    </row>
    <row r="218" spans="1:44" ht="24" customHeight="1">
      <c r="A218" s="1"/>
      <c r="B218" s="4"/>
      <c r="C218" s="3"/>
      <c r="D218" s="254"/>
      <c r="E218" s="25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1"/>
    </row>
    <row r="219" spans="1:44" ht="24" customHeight="1">
      <c r="A219" s="1"/>
      <c r="B219" s="4"/>
      <c r="C219" s="3"/>
      <c r="D219" s="254"/>
      <c r="E219" s="25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1"/>
    </row>
    <row r="220" spans="1:44" ht="24" customHeight="1">
      <c r="A220" s="1"/>
      <c r="B220" s="4"/>
      <c r="C220" s="3"/>
      <c r="D220" s="254"/>
      <c r="E220" s="25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1"/>
    </row>
    <row r="221" spans="1:44" ht="24" customHeight="1">
      <c r="A221" s="1"/>
      <c r="B221" s="4"/>
      <c r="C221" s="3"/>
      <c r="D221" s="254"/>
      <c r="E221" s="25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1"/>
    </row>
    <row r="222" spans="1:44" ht="24" customHeight="1">
      <c r="A222" s="1"/>
      <c r="B222" s="4"/>
      <c r="C222" s="3"/>
      <c r="D222" s="254"/>
      <c r="E222" s="25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1"/>
    </row>
    <row r="223" spans="1:44" ht="24" customHeight="1">
      <c r="A223" s="1"/>
      <c r="B223" s="4"/>
      <c r="C223" s="3"/>
      <c r="D223" s="254"/>
      <c r="E223" s="25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1"/>
    </row>
    <row r="224" spans="1:44" ht="24" customHeight="1">
      <c r="A224" s="1"/>
      <c r="B224" s="4"/>
      <c r="C224" s="3"/>
      <c r="D224" s="254"/>
      <c r="E224" s="25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1"/>
    </row>
    <row r="225" spans="1:44" ht="24" customHeight="1">
      <c r="A225" s="1"/>
      <c r="B225" s="4"/>
      <c r="C225" s="3"/>
      <c r="D225" s="254"/>
      <c r="E225" s="25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1"/>
    </row>
    <row r="226" spans="1:44" ht="24" customHeight="1">
      <c r="A226" s="1"/>
      <c r="B226" s="4"/>
      <c r="C226" s="3"/>
      <c r="D226" s="254"/>
      <c r="E226" s="25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1"/>
    </row>
    <row r="227" spans="1:44" ht="24" customHeight="1">
      <c r="A227" s="1"/>
      <c r="B227" s="4"/>
      <c r="C227" s="3"/>
      <c r="D227" s="254"/>
      <c r="E227" s="25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1"/>
    </row>
    <row r="228" spans="1:44" ht="24" customHeight="1">
      <c r="A228" s="1"/>
      <c r="B228" s="4"/>
      <c r="C228" s="3"/>
      <c r="D228" s="254"/>
      <c r="E228" s="25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1"/>
    </row>
    <row r="229" spans="1:44" ht="24" customHeight="1">
      <c r="A229" s="1"/>
      <c r="B229" s="4"/>
      <c r="C229" s="3"/>
      <c r="D229" s="254"/>
      <c r="E229" s="25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1"/>
    </row>
    <row r="230" spans="1:44" ht="24" customHeight="1">
      <c r="A230" s="1"/>
      <c r="B230" s="4"/>
      <c r="C230" s="3"/>
      <c r="D230" s="254"/>
      <c r="E230" s="25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1"/>
    </row>
    <row r="231" spans="1:44" ht="24" customHeight="1">
      <c r="A231" s="1"/>
      <c r="B231" s="4"/>
      <c r="C231" s="3"/>
      <c r="D231" s="254"/>
      <c r="E231" s="25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1"/>
    </row>
    <row r="232" spans="1:44" ht="24" customHeight="1">
      <c r="A232" s="1"/>
      <c r="B232" s="4"/>
      <c r="C232" s="3"/>
      <c r="D232" s="254"/>
      <c r="E232" s="25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1"/>
    </row>
    <row r="233" spans="1:44" ht="24" customHeight="1">
      <c r="A233" s="1"/>
      <c r="B233" s="4"/>
      <c r="C233" s="3"/>
      <c r="D233" s="254"/>
      <c r="E233" s="25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1"/>
    </row>
    <row r="234" spans="1:44" ht="24" customHeight="1">
      <c r="A234" s="1"/>
      <c r="B234" s="4"/>
      <c r="C234" s="3"/>
      <c r="D234" s="254"/>
      <c r="E234" s="25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1"/>
    </row>
    <row r="235" spans="1:44" ht="24" customHeight="1">
      <c r="A235" s="1"/>
      <c r="B235" s="4"/>
      <c r="C235" s="3"/>
      <c r="D235" s="254"/>
      <c r="E235" s="25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1"/>
    </row>
    <row r="236" spans="1:44" ht="24" customHeight="1">
      <c r="A236" s="1"/>
      <c r="B236" s="4"/>
      <c r="C236" s="3"/>
      <c r="D236" s="254"/>
      <c r="E236" s="25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1"/>
    </row>
    <row r="237" spans="1:44" ht="24" customHeight="1">
      <c r="A237" s="1"/>
      <c r="B237" s="4"/>
      <c r="C237" s="3"/>
      <c r="D237" s="254"/>
      <c r="E237" s="25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1"/>
    </row>
    <row r="238" spans="1:44" ht="24" customHeight="1">
      <c r="A238" s="1"/>
      <c r="B238" s="4"/>
      <c r="C238" s="3"/>
      <c r="D238" s="254"/>
      <c r="E238" s="254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1"/>
    </row>
    <row r="239" spans="1:44" ht="24" customHeight="1">
      <c r="A239" s="1"/>
      <c r="B239" s="4"/>
      <c r="C239" s="3"/>
      <c r="D239" s="254"/>
      <c r="E239" s="254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1"/>
    </row>
    <row r="240" spans="1:44" ht="24" customHeight="1">
      <c r="A240" s="1"/>
      <c r="B240" s="4"/>
      <c r="C240" s="3"/>
      <c r="D240" s="254"/>
      <c r="E240" s="25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1"/>
    </row>
    <row r="241" spans="1:44" ht="24" customHeight="1">
      <c r="A241" s="1"/>
      <c r="B241" s="4"/>
      <c r="C241" s="3"/>
      <c r="D241" s="254"/>
      <c r="E241" s="25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1"/>
    </row>
    <row r="242" spans="1:44" ht="24" customHeight="1">
      <c r="A242" s="1"/>
      <c r="B242" s="4"/>
      <c r="C242" s="3"/>
      <c r="D242" s="254"/>
      <c r="E242" s="25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1"/>
    </row>
    <row r="243" spans="1:44" ht="24" customHeight="1">
      <c r="A243" s="1"/>
      <c r="B243" s="4"/>
      <c r="C243" s="3"/>
      <c r="D243" s="254"/>
      <c r="E243" s="25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1"/>
    </row>
    <row r="244" spans="1:44" ht="24" customHeight="1">
      <c r="A244" s="1"/>
      <c r="B244" s="4"/>
      <c r="C244" s="3"/>
      <c r="D244" s="254"/>
      <c r="E244" s="25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1"/>
    </row>
    <row r="245" spans="1:44" ht="24" customHeight="1">
      <c r="A245" s="1"/>
      <c r="B245" s="4"/>
      <c r="C245" s="3"/>
      <c r="D245" s="254"/>
      <c r="E245" s="25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1"/>
    </row>
    <row r="246" spans="1:44" ht="24" customHeight="1">
      <c r="A246" s="1"/>
      <c r="B246" s="4"/>
      <c r="C246" s="3"/>
      <c r="D246" s="254"/>
      <c r="E246" s="25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1"/>
    </row>
    <row r="247" spans="1:44" ht="24" customHeight="1">
      <c r="A247" s="1"/>
      <c r="B247" s="4"/>
      <c r="C247" s="3"/>
      <c r="D247" s="254"/>
      <c r="E247" s="25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1"/>
    </row>
    <row r="248" spans="1:44" ht="24" customHeight="1">
      <c r="A248" s="1"/>
      <c r="B248" s="4"/>
      <c r="C248" s="3"/>
      <c r="D248" s="254"/>
      <c r="E248" s="25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1"/>
    </row>
    <row r="249" spans="1:44" ht="24" customHeight="1">
      <c r="A249" s="1"/>
      <c r="B249" s="4"/>
      <c r="C249" s="3"/>
      <c r="D249" s="254"/>
      <c r="E249" s="25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1"/>
    </row>
    <row r="250" spans="1:44" ht="24" customHeight="1">
      <c r="A250" s="1"/>
      <c r="B250" s="4"/>
      <c r="C250" s="3"/>
      <c r="D250" s="254"/>
      <c r="E250" s="25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1"/>
    </row>
    <row r="251" spans="1:44" ht="24" customHeight="1">
      <c r="A251" s="1"/>
      <c r="B251" s="4"/>
      <c r="C251" s="3"/>
      <c r="D251" s="254"/>
      <c r="E251" s="25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1"/>
    </row>
    <row r="252" spans="1:44" ht="24" customHeight="1">
      <c r="A252" s="1"/>
      <c r="B252" s="4"/>
      <c r="C252" s="3"/>
      <c r="D252" s="254"/>
      <c r="E252" s="25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1"/>
    </row>
    <row r="253" spans="1:44" ht="24" customHeight="1">
      <c r="A253" s="1"/>
      <c r="B253" s="4"/>
      <c r="C253" s="3"/>
      <c r="D253" s="254"/>
      <c r="E253" s="254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1"/>
    </row>
    <row r="254" spans="1:44" ht="24" customHeight="1">
      <c r="A254" s="1"/>
      <c r="B254" s="4"/>
      <c r="C254" s="3"/>
      <c r="D254" s="254"/>
      <c r="E254" s="254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1"/>
    </row>
    <row r="255" spans="1:44" ht="24" customHeight="1">
      <c r="A255" s="1"/>
      <c r="B255" s="4"/>
      <c r="C255" s="3"/>
      <c r="D255" s="254"/>
      <c r="E255" s="254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1"/>
    </row>
    <row r="256" spans="1:44" ht="24" customHeight="1">
      <c r="A256" s="1"/>
      <c r="B256" s="4"/>
      <c r="C256" s="3"/>
      <c r="D256" s="254"/>
      <c r="E256" s="254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1"/>
    </row>
    <row r="257" spans="1:44" ht="24" customHeight="1">
      <c r="A257" s="1"/>
      <c r="B257" s="4"/>
      <c r="C257" s="3"/>
      <c r="D257" s="254"/>
      <c r="E257" s="254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1"/>
    </row>
    <row r="258" spans="1:44" ht="24" customHeight="1">
      <c r="A258" s="1"/>
      <c r="B258" s="4"/>
      <c r="C258" s="3"/>
      <c r="D258" s="254"/>
      <c r="E258" s="254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1"/>
    </row>
    <row r="259" spans="1:44" ht="24" customHeight="1">
      <c r="A259" s="1"/>
      <c r="B259" s="4"/>
      <c r="C259" s="3"/>
      <c r="D259" s="254"/>
      <c r="E259" s="254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1"/>
    </row>
    <row r="260" spans="1:44" ht="24" customHeight="1">
      <c r="A260" s="1"/>
      <c r="B260" s="4"/>
      <c r="C260" s="3"/>
      <c r="D260" s="254"/>
      <c r="E260" s="254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1"/>
    </row>
    <row r="261" spans="1:44" ht="24" customHeight="1">
      <c r="A261" s="1"/>
      <c r="B261" s="4"/>
      <c r="C261" s="3"/>
      <c r="D261" s="254"/>
      <c r="E261" s="254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1"/>
    </row>
    <row r="262" spans="1:44" ht="24" customHeight="1">
      <c r="A262" s="1"/>
      <c r="B262" s="4"/>
      <c r="C262" s="3"/>
      <c r="D262" s="254"/>
      <c r="E262" s="254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1"/>
    </row>
    <row r="263" spans="1:44" ht="24" customHeight="1">
      <c r="A263" s="1"/>
      <c r="B263" s="4"/>
      <c r="C263" s="3"/>
      <c r="D263" s="254"/>
      <c r="E263" s="25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1"/>
    </row>
    <row r="264" spans="1:44" ht="24" customHeight="1">
      <c r="A264" s="1"/>
      <c r="B264" s="4"/>
      <c r="C264" s="3"/>
      <c r="D264" s="254"/>
      <c r="E264" s="25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1"/>
    </row>
    <row r="265" spans="1:44" ht="24" customHeight="1">
      <c r="A265" s="1"/>
      <c r="B265" s="4"/>
      <c r="C265" s="3"/>
      <c r="D265" s="254"/>
      <c r="E265" s="254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1"/>
    </row>
    <row r="266" spans="1:44" ht="24" customHeight="1">
      <c r="A266" s="1"/>
      <c r="B266" s="4"/>
      <c r="C266" s="3"/>
      <c r="D266" s="254"/>
      <c r="E266" s="254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1"/>
    </row>
    <row r="267" spans="1:44" ht="24" customHeight="1">
      <c r="A267" s="1"/>
      <c r="B267" s="4"/>
      <c r="C267" s="3"/>
      <c r="D267" s="254"/>
      <c r="E267" s="254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1"/>
    </row>
    <row r="268" spans="1:44" ht="24" customHeight="1">
      <c r="A268" s="1"/>
      <c r="B268" s="4"/>
      <c r="C268" s="3"/>
      <c r="D268" s="254"/>
      <c r="E268" s="254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1"/>
    </row>
    <row r="269" spans="1:44" ht="24" customHeight="1">
      <c r="A269" s="1"/>
      <c r="B269" s="4"/>
      <c r="C269" s="3"/>
      <c r="D269" s="254"/>
      <c r="E269" s="254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1"/>
    </row>
    <row r="270" spans="1:44" ht="24" customHeight="1">
      <c r="A270" s="1"/>
      <c r="B270" s="4"/>
      <c r="C270" s="3"/>
      <c r="D270" s="254"/>
      <c r="E270" s="254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1"/>
    </row>
    <row r="271" spans="1:44" ht="24" customHeight="1">
      <c r="A271" s="1"/>
      <c r="B271" s="4"/>
      <c r="C271" s="3"/>
      <c r="D271" s="254"/>
      <c r="E271" s="254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1"/>
    </row>
    <row r="272" spans="1:44" ht="24" customHeight="1">
      <c r="A272" s="1"/>
      <c r="B272" s="4"/>
      <c r="C272" s="3"/>
      <c r="D272" s="254"/>
      <c r="E272" s="254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1"/>
    </row>
    <row r="273" spans="1:44" ht="24" customHeight="1">
      <c r="A273" s="1"/>
      <c r="B273" s="4"/>
      <c r="C273" s="3"/>
      <c r="D273" s="254"/>
      <c r="E273" s="254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1"/>
    </row>
    <row r="274" spans="1:44" ht="24" customHeight="1">
      <c r="A274" s="1"/>
      <c r="B274" s="4"/>
      <c r="C274" s="3"/>
      <c r="D274" s="254"/>
      <c r="E274" s="254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1"/>
    </row>
    <row r="275" spans="1:44" ht="24" customHeight="1">
      <c r="A275" s="1"/>
      <c r="B275" s="4"/>
      <c r="C275" s="3"/>
      <c r="D275" s="254"/>
      <c r="E275" s="254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1"/>
    </row>
    <row r="276" spans="1:44" ht="24" customHeight="1">
      <c r="A276" s="1"/>
      <c r="B276" s="4"/>
      <c r="C276" s="3"/>
      <c r="D276" s="254"/>
      <c r="E276" s="254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1"/>
    </row>
    <row r="277" spans="1:44" ht="24" customHeight="1">
      <c r="A277" s="1"/>
      <c r="B277" s="4"/>
      <c r="C277" s="3"/>
      <c r="D277" s="254"/>
      <c r="E277" s="254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1"/>
    </row>
    <row r="278" spans="1:44" ht="24" customHeight="1">
      <c r="A278" s="1"/>
      <c r="B278" s="4"/>
      <c r="C278" s="3"/>
      <c r="D278" s="254"/>
      <c r="E278" s="254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1"/>
    </row>
    <row r="279" spans="1:44" ht="24" customHeight="1">
      <c r="A279" s="1"/>
      <c r="B279" s="4"/>
      <c r="C279" s="3"/>
      <c r="D279" s="254"/>
      <c r="E279" s="254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1"/>
    </row>
    <row r="280" spans="1:44" ht="24" customHeight="1">
      <c r="A280" s="1"/>
      <c r="B280" s="4"/>
      <c r="C280" s="3"/>
      <c r="D280" s="254"/>
      <c r="E280" s="254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1"/>
    </row>
    <row r="281" spans="1:44" ht="24" customHeight="1">
      <c r="A281" s="1"/>
      <c r="B281" s="4"/>
      <c r="C281" s="3"/>
      <c r="D281" s="254"/>
      <c r="E281" s="254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1"/>
    </row>
    <row r="282" spans="1:44" ht="24" customHeight="1">
      <c r="A282" s="1"/>
      <c r="B282" s="4"/>
      <c r="C282" s="3"/>
      <c r="D282" s="254"/>
      <c r="E282" s="254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1"/>
    </row>
    <row r="283" spans="1:44" ht="24" customHeight="1">
      <c r="A283" s="1"/>
      <c r="B283" s="4"/>
      <c r="C283" s="3"/>
      <c r="D283" s="254"/>
      <c r="E283" s="25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1"/>
    </row>
    <row r="284" spans="1:44" ht="24" customHeight="1">
      <c r="A284" s="1"/>
      <c r="B284" s="4"/>
      <c r="C284" s="3"/>
      <c r="D284" s="254"/>
      <c r="E284" s="254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1"/>
    </row>
    <row r="285" spans="1:44" ht="24" customHeight="1">
      <c r="A285" s="1"/>
      <c r="B285" s="4"/>
      <c r="C285" s="3"/>
      <c r="D285" s="254"/>
      <c r="E285" s="254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1"/>
    </row>
    <row r="286" spans="1:44" ht="24" customHeight="1">
      <c r="A286" s="1"/>
      <c r="B286" s="4"/>
      <c r="C286" s="3"/>
      <c r="D286" s="254"/>
      <c r="E286" s="254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1"/>
    </row>
    <row r="287" spans="1:44" ht="24" customHeight="1">
      <c r="A287" s="1"/>
      <c r="B287" s="4"/>
      <c r="C287" s="3"/>
      <c r="D287" s="254"/>
      <c r="E287" s="254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1"/>
    </row>
    <row r="288" spans="1:44" ht="24" customHeight="1">
      <c r="A288" s="1"/>
      <c r="B288" s="4"/>
      <c r="C288" s="3"/>
      <c r="D288" s="254"/>
      <c r="E288" s="254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1"/>
    </row>
    <row r="289" spans="1:44" ht="24" customHeight="1">
      <c r="A289" s="1"/>
      <c r="B289" s="4"/>
      <c r="C289" s="3"/>
      <c r="D289" s="254"/>
      <c r="E289" s="254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1"/>
    </row>
    <row r="290" spans="1:44" ht="24" customHeight="1">
      <c r="A290" s="1"/>
      <c r="B290" s="4"/>
      <c r="C290" s="3"/>
      <c r="D290" s="254"/>
      <c r="E290" s="254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1"/>
    </row>
    <row r="291" spans="1:44" ht="24" customHeight="1">
      <c r="A291" s="1"/>
      <c r="B291" s="4"/>
      <c r="C291" s="3"/>
      <c r="D291" s="254"/>
      <c r="E291" s="254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1"/>
    </row>
    <row r="292" spans="1:44" ht="24" customHeight="1">
      <c r="A292" s="1"/>
      <c r="B292" s="4"/>
      <c r="C292" s="3"/>
      <c r="D292" s="254"/>
      <c r="E292" s="254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1"/>
    </row>
    <row r="293" spans="1:44" ht="24" customHeight="1">
      <c r="A293" s="1"/>
      <c r="B293" s="4"/>
      <c r="C293" s="3"/>
      <c r="D293" s="254"/>
      <c r="E293" s="254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1"/>
    </row>
    <row r="294" spans="1:44" ht="24" customHeight="1">
      <c r="A294" s="1"/>
      <c r="B294" s="4"/>
      <c r="C294" s="3"/>
      <c r="D294" s="254"/>
      <c r="E294" s="254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1"/>
    </row>
    <row r="295" spans="1:44" ht="24" customHeight="1">
      <c r="A295" s="1"/>
      <c r="B295" s="4"/>
      <c r="C295" s="3"/>
      <c r="D295" s="254"/>
      <c r="E295" s="254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1"/>
    </row>
    <row r="296" spans="1:44" ht="24" customHeight="1">
      <c r="A296" s="1"/>
      <c r="B296" s="4"/>
      <c r="C296" s="3"/>
      <c r="D296" s="254"/>
      <c r="E296" s="254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1"/>
    </row>
    <row r="297" spans="1:44" ht="24" customHeight="1">
      <c r="A297" s="1"/>
      <c r="B297" s="4"/>
      <c r="C297" s="3"/>
      <c r="D297" s="254"/>
      <c r="E297" s="254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1"/>
    </row>
    <row r="298" spans="1:44" ht="24" customHeight="1">
      <c r="A298" s="1"/>
      <c r="B298" s="4"/>
      <c r="C298" s="3"/>
      <c r="D298" s="254"/>
      <c r="E298" s="254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1"/>
    </row>
    <row r="299" spans="1:44" ht="24" customHeight="1">
      <c r="A299" s="1"/>
      <c r="B299" s="4"/>
      <c r="C299" s="3"/>
      <c r="D299" s="254"/>
      <c r="E299" s="254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1"/>
    </row>
    <row r="300" spans="1:44" ht="24" customHeight="1">
      <c r="A300" s="1"/>
      <c r="B300" s="4"/>
      <c r="C300" s="3"/>
      <c r="D300" s="254"/>
      <c r="E300" s="254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1"/>
    </row>
    <row r="301" spans="1:44" ht="24" customHeight="1">
      <c r="A301" s="1"/>
      <c r="B301" s="4"/>
      <c r="C301" s="3"/>
      <c r="D301" s="254"/>
      <c r="E301" s="254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1"/>
    </row>
    <row r="302" spans="1:44" ht="24" customHeight="1">
      <c r="A302" s="1"/>
      <c r="B302" s="4"/>
      <c r="C302" s="3"/>
      <c r="D302" s="254"/>
      <c r="E302" s="254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1"/>
    </row>
    <row r="303" spans="1:44" ht="24" customHeight="1">
      <c r="A303" s="1"/>
      <c r="B303" s="4"/>
      <c r="C303" s="3"/>
      <c r="D303" s="254"/>
      <c r="E303" s="254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1"/>
    </row>
    <row r="304" spans="1:44" ht="24" customHeight="1">
      <c r="A304" s="1"/>
      <c r="B304" s="4"/>
      <c r="C304" s="3"/>
      <c r="D304" s="254"/>
      <c r="E304" s="254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1"/>
    </row>
    <row r="305" spans="1:44" ht="24" customHeight="1">
      <c r="A305" s="1"/>
      <c r="B305" s="4"/>
      <c r="C305" s="3"/>
      <c r="D305" s="254"/>
      <c r="E305" s="254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1"/>
    </row>
    <row r="306" spans="1:44" ht="24" customHeight="1">
      <c r="A306" s="1"/>
      <c r="B306" s="4"/>
      <c r="C306" s="3"/>
      <c r="D306" s="254"/>
      <c r="E306" s="254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1"/>
    </row>
    <row r="307" spans="1:44" ht="24" customHeight="1">
      <c r="A307" s="1"/>
      <c r="B307" s="4"/>
      <c r="C307" s="3"/>
      <c r="D307" s="254"/>
      <c r="E307" s="254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1"/>
    </row>
    <row r="308" spans="1:44" ht="24" customHeight="1">
      <c r="A308" s="1"/>
      <c r="B308" s="4"/>
      <c r="C308" s="3"/>
      <c r="D308" s="254"/>
      <c r="E308" s="254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1"/>
    </row>
    <row r="309" spans="1:44" ht="24" customHeight="1">
      <c r="A309" s="1"/>
      <c r="B309" s="4"/>
      <c r="C309" s="3"/>
      <c r="D309" s="254"/>
      <c r="E309" s="254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1"/>
    </row>
    <row r="310" spans="1:44" ht="24" customHeight="1">
      <c r="A310" s="1"/>
      <c r="B310" s="4"/>
      <c r="C310" s="3"/>
      <c r="D310" s="254"/>
      <c r="E310" s="254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1"/>
    </row>
    <row r="311" spans="1:44" ht="24" customHeight="1">
      <c r="A311" s="1"/>
      <c r="B311" s="4"/>
      <c r="C311" s="3"/>
      <c r="D311" s="254"/>
      <c r="E311" s="254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1"/>
    </row>
    <row r="312" spans="1:44" ht="24" customHeight="1">
      <c r="A312" s="1"/>
      <c r="B312" s="4"/>
      <c r="C312" s="3"/>
      <c r="D312" s="254"/>
      <c r="E312" s="254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1"/>
    </row>
    <row r="313" spans="1:44" ht="24" customHeight="1">
      <c r="A313" s="1"/>
      <c r="B313" s="4"/>
      <c r="C313" s="3"/>
      <c r="D313" s="254"/>
      <c r="E313" s="254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1"/>
    </row>
    <row r="314" spans="1:44" ht="24" customHeight="1">
      <c r="A314" s="1"/>
      <c r="B314" s="4"/>
      <c r="C314" s="3"/>
      <c r="D314" s="254"/>
      <c r="E314" s="254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1"/>
    </row>
    <row r="315" spans="1:44" ht="24" customHeight="1">
      <c r="A315" s="1"/>
      <c r="B315" s="4"/>
      <c r="C315" s="3"/>
      <c r="D315" s="254"/>
      <c r="E315" s="254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1"/>
    </row>
    <row r="316" spans="1:44" ht="24" customHeight="1">
      <c r="A316" s="1"/>
      <c r="B316" s="4"/>
      <c r="C316" s="3"/>
      <c r="D316" s="254"/>
      <c r="E316" s="254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1"/>
    </row>
    <row r="317" spans="1:44" ht="24" customHeight="1">
      <c r="A317" s="1"/>
      <c r="B317" s="4"/>
      <c r="C317" s="3"/>
      <c r="D317" s="254"/>
      <c r="E317" s="254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1"/>
    </row>
    <row r="318" spans="1:44" ht="24" customHeight="1">
      <c r="A318" s="1"/>
      <c r="B318" s="4"/>
      <c r="C318" s="3"/>
      <c r="D318" s="254"/>
      <c r="E318" s="254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1"/>
    </row>
    <row r="319" spans="1:44" ht="24" customHeight="1">
      <c r="A319" s="1"/>
      <c r="B319" s="4"/>
      <c r="C319" s="3"/>
      <c r="D319" s="254"/>
      <c r="E319" s="254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1"/>
    </row>
    <row r="320" spans="1:44" ht="24" customHeight="1">
      <c r="A320" s="1"/>
      <c r="B320" s="4"/>
      <c r="C320" s="3"/>
      <c r="D320" s="254"/>
      <c r="E320" s="254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1"/>
    </row>
    <row r="321" spans="1:44" ht="24" customHeight="1">
      <c r="A321" s="1"/>
      <c r="B321" s="4"/>
      <c r="C321" s="3"/>
      <c r="D321" s="254"/>
      <c r="E321" s="254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1"/>
    </row>
    <row r="322" spans="1:44" ht="24" customHeight="1">
      <c r="A322" s="1"/>
      <c r="B322" s="4"/>
      <c r="C322" s="3"/>
      <c r="D322" s="254"/>
      <c r="E322" s="254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1"/>
    </row>
    <row r="323" spans="1:44" ht="24" customHeight="1">
      <c r="A323" s="1"/>
      <c r="B323" s="4"/>
      <c r="C323" s="3"/>
      <c r="D323" s="254"/>
      <c r="E323" s="254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1"/>
    </row>
    <row r="324" spans="1:44" ht="24" customHeight="1">
      <c r="A324" s="1"/>
      <c r="B324" s="4"/>
      <c r="C324" s="3"/>
      <c r="D324" s="254"/>
      <c r="E324" s="254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1"/>
    </row>
    <row r="325" spans="1:44" ht="24" customHeight="1">
      <c r="A325" s="1"/>
      <c r="B325" s="4"/>
      <c r="C325" s="3"/>
      <c r="D325" s="254"/>
      <c r="E325" s="254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1"/>
    </row>
    <row r="326" spans="1:44" ht="24" customHeight="1">
      <c r="A326" s="1"/>
      <c r="B326" s="4"/>
      <c r="C326" s="3"/>
      <c r="D326" s="254"/>
      <c r="E326" s="25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1"/>
    </row>
    <row r="327" spans="1:44" ht="24" customHeight="1">
      <c r="A327" s="1"/>
      <c r="B327" s="4"/>
      <c r="C327" s="3"/>
      <c r="D327" s="254"/>
      <c r="E327" s="25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1"/>
    </row>
    <row r="328" spans="1:44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spans="1:44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spans="1:44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spans="1:44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spans="1:44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spans="1:4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spans="1:44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spans="1:44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  <row r="997" spans="1:44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</row>
    <row r="998" spans="1:44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</row>
    <row r="999" spans="1:44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</row>
    <row r="1000" spans="1:44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</row>
  </sheetData>
  <mergeCells count="135">
    <mergeCell ref="B25:B26"/>
    <mergeCell ref="C25:D26"/>
    <mergeCell ref="E25:E26"/>
    <mergeCell ref="C28:D29"/>
    <mergeCell ref="E28:E29"/>
    <mergeCell ref="B28:B29"/>
    <mergeCell ref="B30:B31"/>
    <mergeCell ref="C30:D31"/>
    <mergeCell ref="E30:E31"/>
    <mergeCell ref="C27:AQ27"/>
    <mergeCell ref="C74:D75"/>
    <mergeCell ref="E74:E75"/>
    <mergeCell ref="B76:B77"/>
    <mergeCell ref="E79:F84"/>
    <mergeCell ref="E76:E77"/>
    <mergeCell ref="C79:D79"/>
    <mergeCell ref="B32:B33"/>
    <mergeCell ref="C32:D33"/>
    <mergeCell ref="B68:B69"/>
    <mergeCell ref="C68:D69"/>
    <mergeCell ref="E68:E69"/>
    <mergeCell ref="C71:D72"/>
    <mergeCell ref="E71:E72"/>
    <mergeCell ref="E32:E33"/>
    <mergeCell ref="B34:B35"/>
    <mergeCell ref="C34:D35"/>
    <mergeCell ref="E34:E35"/>
    <mergeCell ref="C36:D37"/>
    <mergeCell ref="E36:E37"/>
    <mergeCell ref="B36:B37"/>
    <mergeCell ref="B38:B39"/>
    <mergeCell ref="C38:D39"/>
    <mergeCell ref="E38:E39"/>
    <mergeCell ref="B40:B41"/>
    <mergeCell ref="E103:F108"/>
    <mergeCell ref="E109:F116"/>
    <mergeCell ref="D117:E117"/>
    <mergeCell ref="D118:E118"/>
    <mergeCell ref="D119:E119"/>
    <mergeCell ref="D120:E120"/>
    <mergeCell ref="F121:G121"/>
    <mergeCell ref="E85:F90"/>
    <mergeCell ref="C91:D91"/>
    <mergeCell ref="E91:F96"/>
    <mergeCell ref="C97:D97"/>
    <mergeCell ref="E97:F102"/>
    <mergeCell ref="C103:D103"/>
    <mergeCell ref="C109:D109"/>
    <mergeCell ref="C85:D85"/>
    <mergeCell ref="B4:B6"/>
    <mergeCell ref="B8:B9"/>
    <mergeCell ref="C8:D9"/>
    <mergeCell ref="E8:E9"/>
    <mergeCell ref="B10:B11"/>
    <mergeCell ref="C10:D11"/>
    <mergeCell ref="B12:B13"/>
    <mergeCell ref="C12:D13"/>
    <mergeCell ref="E12:E13"/>
    <mergeCell ref="C7:AQ7"/>
    <mergeCell ref="E10:E11"/>
    <mergeCell ref="E23:E24"/>
    <mergeCell ref="B19:B20"/>
    <mergeCell ref="B21:B22"/>
    <mergeCell ref="C21:D22"/>
    <mergeCell ref="E21:E22"/>
    <mergeCell ref="B23:B24"/>
    <mergeCell ref="C23:D24"/>
    <mergeCell ref="B14:B15"/>
    <mergeCell ref="E14:E15"/>
    <mergeCell ref="B17:B18"/>
    <mergeCell ref="C17:D18"/>
    <mergeCell ref="E17:E18"/>
    <mergeCell ref="C19:D20"/>
    <mergeCell ref="E19:E20"/>
    <mergeCell ref="C14:D15"/>
    <mergeCell ref="C16:AQ16"/>
    <mergeCell ref="L5:O5"/>
    <mergeCell ref="P5:S5"/>
    <mergeCell ref="T5:W5"/>
    <mergeCell ref="X5:AA5"/>
    <mergeCell ref="AB5:AE5"/>
    <mergeCell ref="AF5:AI5"/>
    <mergeCell ref="AJ5:AM5"/>
    <mergeCell ref="AN5:AQ5"/>
    <mergeCell ref="C4:D6"/>
    <mergeCell ref="E4:E6"/>
    <mergeCell ref="F4:F6"/>
    <mergeCell ref="G4:AQ4"/>
    <mergeCell ref="H5:K5"/>
    <mergeCell ref="B44:B45"/>
    <mergeCell ref="B46:B47"/>
    <mergeCell ref="C46:D47"/>
    <mergeCell ref="E46:E47"/>
    <mergeCell ref="B48:B49"/>
    <mergeCell ref="C48:D49"/>
    <mergeCell ref="C40:D41"/>
    <mergeCell ref="C44:D45"/>
    <mergeCell ref="E40:E41"/>
    <mergeCell ref="B42:B43"/>
    <mergeCell ref="C42:D43"/>
    <mergeCell ref="E42:E43"/>
    <mergeCell ref="E44:E45"/>
    <mergeCell ref="B50:B51"/>
    <mergeCell ref="C50:D51"/>
    <mergeCell ref="E50:E51"/>
    <mergeCell ref="C52:D53"/>
    <mergeCell ref="E52:E53"/>
    <mergeCell ref="C60:AQ60"/>
    <mergeCell ref="C65:AQ65"/>
    <mergeCell ref="E63:E64"/>
    <mergeCell ref="E48:E49"/>
    <mergeCell ref="B66:B67"/>
    <mergeCell ref="C66:D67"/>
    <mergeCell ref="C70:AQ70"/>
    <mergeCell ref="C73:AQ73"/>
    <mergeCell ref="C78:AQ78"/>
    <mergeCell ref="B52:B53"/>
    <mergeCell ref="B54:B55"/>
    <mergeCell ref="C54:D55"/>
    <mergeCell ref="E54:E55"/>
    <mergeCell ref="B56:B57"/>
    <mergeCell ref="C56:D57"/>
    <mergeCell ref="C61:D62"/>
    <mergeCell ref="E56:E57"/>
    <mergeCell ref="B58:B59"/>
    <mergeCell ref="C58:D59"/>
    <mergeCell ref="E58:E59"/>
    <mergeCell ref="E61:E62"/>
    <mergeCell ref="E66:E67"/>
    <mergeCell ref="B61:B62"/>
    <mergeCell ref="B63:B64"/>
    <mergeCell ref="C63:D64"/>
    <mergeCell ref="C76:D77"/>
    <mergeCell ref="B71:B72"/>
    <mergeCell ref="B74:B75"/>
  </mergeCells>
  <pageMargins left="0.25" right="0.25" top="0.75" bottom="0.75" header="0" footer="0"/>
  <pageSetup paperSize="8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S-curve</vt:lpstr>
      <vt:lpstr>'S-curve'!Print_Area_0</vt:lpstr>
      <vt:lpstr>'S-curve'!Print_Area_0_0</vt:lpstr>
      <vt:lpstr>'S-curve'!Print_Titles_0</vt:lpstr>
      <vt:lpstr>'S-curve'!Print_Titles_0_0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natnicha noi-amphang</dc:creator>
  <cp:lastModifiedBy>Korboon Phornlak</cp:lastModifiedBy>
  <dcterms:created xsi:type="dcterms:W3CDTF">2020-05-26T09:24:24Z</dcterms:created>
  <dcterms:modified xsi:type="dcterms:W3CDTF">2023-06-23T02:53:05Z</dcterms:modified>
</cp:coreProperties>
</file>