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y Project\2.DOH S19\7.2_รายงานสรุปผลการสำรวจสายทาง\"/>
    </mc:Choice>
  </mc:AlternateContent>
  <xr:revisionPtr revIDLastSave="0" documentId="13_ncr:1_{4DFBEAE9-6B41-43BF-BAA5-9F441AA420F0}" xr6:coauthVersionLast="45" xr6:coauthVersionMax="45" xr10:uidLastSave="{00000000-0000-0000-0000-000000000000}"/>
  <bookViews>
    <workbookView xWindow="-120" yWindow="-120" windowWidth="20730" windowHeight="11160" xr2:uid="{C4CD9E10-F0F5-4959-A9AD-786E0C56D22D}"/>
  </bookViews>
  <sheets>
    <sheet name="สรุปรวม IRI_RUT_MPD" sheetId="1" r:id="rId1"/>
    <sheet name="AC" sheetId="2" r:id="rId2"/>
    <sheet name="CC" sheetId="3" r:id="rId3"/>
  </sheets>
  <definedNames>
    <definedName name="_xlnm.Print_Area" localSheetId="0">'สรุปรวม IRI_RUT_MPD'!$A$1:$I$23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0" i="2" l="1"/>
  <c r="B23" i="1" l="1"/>
  <c r="B22" i="1" l="1"/>
  <c r="C22" i="1"/>
  <c r="K127" i="3" l="1"/>
  <c r="J127" i="3"/>
  <c r="I127" i="3"/>
  <c r="H127" i="3"/>
  <c r="G127" i="3"/>
  <c r="F127" i="3"/>
  <c r="E127" i="3"/>
  <c r="D127" i="3"/>
  <c r="C127" i="3"/>
  <c r="B127" i="3"/>
  <c r="K122" i="3"/>
  <c r="J122" i="3"/>
  <c r="I122" i="3"/>
  <c r="H122" i="3"/>
  <c r="G122" i="3"/>
  <c r="F122" i="3"/>
  <c r="E122" i="3"/>
  <c r="D122" i="3"/>
  <c r="C122" i="3"/>
  <c r="B122" i="3"/>
  <c r="K116" i="3"/>
  <c r="J116" i="3"/>
  <c r="I116" i="3"/>
  <c r="H116" i="3"/>
  <c r="G116" i="3"/>
  <c r="F116" i="3"/>
  <c r="E116" i="3"/>
  <c r="D116" i="3"/>
  <c r="C116" i="3"/>
  <c r="B116" i="3"/>
  <c r="K108" i="3"/>
  <c r="J108" i="3"/>
  <c r="I108" i="3"/>
  <c r="H108" i="3"/>
  <c r="G108" i="3"/>
  <c r="F108" i="3"/>
  <c r="E108" i="3"/>
  <c r="D108" i="3"/>
  <c r="C108" i="3"/>
  <c r="B108" i="3"/>
  <c r="K101" i="3"/>
  <c r="J101" i="3"/>
  <c r="I101" i="3"/>
  <c r="H101" i="3"/>
  <c r="G101" i="3"/>
  <c r="F101" i="3"/>
  <c r="E101" i="3"/>
  <c r="D101" i="3"/>
  <c r="C101" i="3"/>
  <c r="B101" i="3"/>
  <c r="K93" i="3"/>
  <c r="J93" i="3"/>
  <c r="I93" i="3"/>
  <c r="H93" i="3"/>
  <c r="G93" i="3"/>
  <c r="F93" i="3"/>
  <c r="E93" i="3"/>
  <c r="D93" i="3"/>
  <c r="C93" i="3"/>
  <c r="B93" i="3"/>
  <c r="K83" i="3"/>
  <c r="J83" i="3"/>
  <c r="I83" i="3"/>
  <c r="H83" i="3"/>
  <c r="G83" i="3"/>
  <c r="F83" i="3"/>
  <c r="E83" i="3"/>
  <c r="D83" i="3"/>
  <c r="C83" i="3"/>
  <c r="B83" i="3"/>
  <c r="K76" i="3"/>
  <c r="J76" i="3"/>
  <c r="I76" i="3"/>
  <c r="H76" i="3"/>
  <c r="G76" i="3"/>
  <c r="F76" i="3"/>
  <c r="E76" i="3"/>
  <c r="D76" i="3"/>
  <c r="C76" i="3"/>
  <c r="B76" i="3"/>
  <c r="K68" i="3"/>
  <c r="J68" i="3"/>
  <c r="I68" i="3"/>
  <c r="H68" i="3"/>
  <c r="G68" i="3"/>
  <c r="F68" i="3"/>
  <c r="E68" i="3"/>
  <c r="D68" i="3"/>
  <c r="C68" i="3"/>
  <c r="B68" i="3"/>
  <c r="K60" i="3"/>
  <c r="J60" i="3"/>
  <c r="I60" i="3"/>
  <c r="H60" i="3"/>
  <c r="G60" i="3"/>
  <c r="F60" i="3"/>
  <c r="E60" i="3"/>
  <c r="D60" i="3"/>
  <c r="C60" i="3"/>
  <c r="B60" i="3"/>
  <c r="K53" i="3"/>
  <c r="J53" i="3"/>
  <c r="I53" i="3"/>
  <c r="H53" i="3"/>
  <c r="G53" i="3"/>
  <c r="F53" i="3"/>
  <c r="E53" i="3"/>
  <c r="D53" i="3"/>
  <c r="C53" i="3"/>
  <c r="B53" i="3"/>
  <c r="K49" i="3"/>
  <c r="J49" i="3"/>
  <c r="I49" i="3"/>
  <c r="H49" i="3"/>
  <c r="G49" i="3"/>
  <c r="F49" i="3"/>
  <c r="E49" i="3"/>
  <c r="D49" i="3"/>
  <c r="C49" i="3"/>
  <c r="B49" i="3"/>
  <c r="K41" i="3"/>
  <c r="J41" i="3"/>
  <c r="I41" i="3"/>
  <c r="H41" i="3"/>
  <c r="G41" i="3"/>
  <c r="F41" i="3"/>
  <c r="E41" i="3"/>
  <c r="D41" i="3"/>
  <c r="C41" i="3"/>
  <c r="B41" i="3"/>
  <c r="K35" i="3"/>
  <c r="J35" i="3"/>
  <c r="I35" i="3"/>
  <c r="H35" i="3"/>
  <c r="G35" i="3"/>
  <c r="F35" i="3"/>
  <c r="E35" i="3"/>
  <c r="D35" i="3"/>
  <c r="C35" i="3"/>
  <c r="B35" i="3"/>
  <c r="K29" i="3"/>
  <c r="J29" i="3"/>
  <c r="I29" i="3"/>
  <c r="H29" i="3"/>
  <c r="G29" i="3"/>
  <c r="F29" i="3"/>
  <c r="E29" i="3"/>
  <c r="D29" i="3"/>
  <c r="C29" i="3"/>
  <c r="B29" i="3"/>
  <c r="K23" i="3"/>
  <c r="J23" i="3"/>
  <c r="I23" i="3"/>
  <c r="H23" i="3"/>
  <c r="G23" i="3"/>
  <c r="F23" i="3"/>
  <c r="E23" i="3"/>
  <c r="D23" i="3"/>
  <c r="C23" i="3"/>
  <c r="B23" i="3"/>
  <c r="K16" i="3"/>
  <c r="J16" i="3"/>
  <c r="I16" i="3"/>
  <c r="H16" i="3"/>
  <c r="G16" i="3"/>
  <c r="F16" i="3"/>
  <c r="E16" i="3"/>
  <c r="D16" i="3"/>
  <c r="C16" i="3"/>
  <c r="B16" i="3"/>
  <c r="K10" i="3"/>
  <c r="J10" i="3"/>
  <c r="I10" i="3"/>
  <c r="H10" i="3"/>
  <c r="G10" i="3"/>
  <c r="F10" i="3"/>
  <c r="E10" i="3"/>
  <c r="D10" i="3"/>
  <c r="C10" i="3"/>
  <c r="B10" i="3"/>
  <c r="B129" i="3" s="1"/>
  <c r="J138" i="2"/>
  <c r="I138" i="2"/>
  <c r="H138" i="2"/>
  <c r="G138" i="2"/>
  <c r="F138" i="2"/>
  <c r="E138" i="2"/>
  <c r="D138" i="2"/>
  <c r="C138" i="2"/>
  <c r="B138" i="2"/>
  <c r="J133" i="2"/>
  <c r="I133" i="2"/>
  <c r="H133" i="2"/>
  <c r="G133" i="2"/>
  <c r="F133" i="2"/>
  <c r="E133" i="2"/>
  <c r="D133" i="2"/>
  <c r="C133" i="2"/>
  <c r="B133" i="2"/>
  <c r="J126" i="2"/>
  <c r="I126" i="2"/>
  <c r="H126" i="2"/>
  <c r="G126" i="2"/>
  <c r="F126" i="2"/>
  <c r="E126" i="2"/>
  <c r="D126" i="2"/>
  <c r="C126" i="2"/>
  <c r="B126" i="2"/>
  <c r="J118" i="2"/>
  <c r="I118" i="2"/>
  <c r="H118" i="2"/>
  <c r="G118" i="2"/>
  <c r="F118" i="2"/>
  <c r="E118" i="2"/>
  <c r="D118" i="2"/>
  <c r="C118" i="2"/>
  <c r="B118" i="2"/>
  <c r="J110" i="2"/>
  <c r="I110" i="2"/>
  <c r="H110" i="2"/>
  <c r="G110" i="2"/>
  <c r="F110" i="2"/>
  <c r="E110" i="2"/>
  <c r="D110" i="2"/>
  <c r="C110" i="2"/>
  <c r="B110" i="2"/>
  <c r="J102" i="2"/>
  <c r="I102" i="2"/>
  <c r="H102" i="2"/>
  <c r="G102" i="2"/>
  <c r="F102" i="2"/>
  <c r="E102" i="2"/>
  <c r="D102" i="2"/>
  <c r="C102" i="2"/>
  <c r="B102" i="2"/>
  <c r="J92" i="2"/>
  <c r="I92" i="2"/>
  <c r="H92" i="2"/>
  <c r="G92" i="2"/>
  <c r="F92" i="2"/>
  <c r="E92" i="2"/>
  <c r="D92" i="2"/>
  <c r="C92" i="2"/>
  <c r="B92" i="2"/>
  <c r="J84" i="2"/>
  <c r="I84" i="2"/>
  <c r="H84" i="2"/>
  <c r="G84" i="2"/>
  <c r="F84" i="2"/>
  <c r="E84" i="2"/>
  <c r="D84" i="2"/>
  <c r="C84" i="2"/>
  <c r="B84" i="2"/>
  <c r="J76" i="2"/>
  <c r="I76" i="2"/>
  <c r="H76" i="2"/>
  <c r="G76" i="2"/>
  <c r="F76" i="2"/>
  <c r="E76" i="2"/>
  <c r="D76" i="2"/>
  <c r="C76" i="2"/>
  <c r="B76" i="2"/>
  <c r="J68" i="2"/>
  <c r="I68" i="2"/>
  <c r="H68" i="2"/>
  <c r="G68" i="2"/>
  <c r="F68" i="2"/>
  <c r="E68" i="2"/>
  <c r="D68" i="2"/>
  <c r="C68" i="2"/>
  <c r="B68" i="2"/>
  <c r="J60" i="2"/>
  <c r="I60" i="2"/>
  <c r="H60" i="2"/>
  <c r="G60" i="2"/>
  <c r="F60" i="2"/>
  <c r="E60" i="2"/>
  <c r="D60" i="2"/>
  <c r="C60" i="2"/>
  <c r="B60" i="2"/>
  <c r="J54" i="2"/>
  <c r="I54" i="2"/>
  <c r="H54" i="2"/>
  <c r="G54" i="2"/>
  <c r="F54" i="2"/>
  <c r="E54" i="2"/>
  <c r="D54" i="2"/>
  <c r="C54" i="2"/>
  <c r="B54" i="2"/>
  <c r="J46" i="2"/>
  <c r="I46" i="2"/>
  <c r="H46" i="2"/>
  <c r="G46" i="2"/>
  <c r="F46" i="2"/>
  <c r="E46" i="2"/>
  <c r="D46" i="2"/>
  <c r="C46" i="2"/>
  <c r="B46" i="2"/>
  <c r="J39" i="2"/>
  <c r="I39" i="2"/>
  <c r="H39" i="2"/>
  <c r="G39" i="2"/>
  <c r="F39" i="2"/>
  <c r="E39" i="2"/>
  <c r="D39" i="2"/>
  <c r="C39" i="2"/>
  <c r="B39" i="2"/>
  <c r="J33" i="2"/>
  <c r="I33" i="2"/>
  <c r="H33" i="2"/>
  <c r="G33" i="2"/>
  <c r="F33" i="2"/>
  <c r="E33" i="2"/>
  <c r="D33" i="2"/>
  <c r="C33" i="2"/>
  <c r="B33" i="2"/>
  <c r="J27" i="2"/>
  <c r="I27" i="2"/>
  <c r="H27" i="2"/>
  <c r="G27" i="2"/>
  <c r="F27" i="2"/>
  <c r="E27" i="2"/>
  <c r="D27" i="2"/>
  <c r="C27" i="2"/>
  <c r="B27" i="2"/>
  <c r="J19" i="2"/>
  <c r="I19" i="2"/>
  <c r="H19" i="2"/>
  <c r="G19" i="2"/>
  <c r="F19" i="2"/>
  <c r="E19" i="2"/>
  <c r="D19" i="2"/>
  <c r="C19" i="2"/>
  <c r="B19" i="2"/>
  <c r="J11" i="2"/>
  <c r="I11" i="2"/>
  <c r="H11" i="2"/>
  <c r="G11" i="2"/>
  <c r="F11" i="2"/>
  <c r="E11" i="2"/>
  <c r="D11" i="2"/>
  <c r="C11" i="2"/>
  <c r="B11" i="2"/>
</calcChain>
</file>

<file path=xl/sharedStrings.xml><?xml version="1.0" encoding="utf-8"?>
<sst xmlns="http://schemas.openxmlformats.org/spreadsheetml/2006/main" count="319" uniqueCount="145">
  <si>
    <t>สำนักงานทางหลวง</t>
  </si>
  <si>
    <t>ระยะทาง (กม.)</t>
  </si>
  <si>
    <t>ค่าเฉลี่ย</t>
  </si>
  <si>
    <t>IRI</t>
  </si>
  <si>
    <t>สำนักงานทางหลวงที่ 1 (เชียงใหม่)</t>
  </si>
  <si>
    <t>สำนักงานทางหลวงที่ 2 (แพร่)</t>
  </si>
  <si>
    <t>สำนักงานทางหลวงที่ 3 (สกลนคร)</t>
  </si>
  <si>
    <t>สำนักงานทางหลวงที่ 4 (ตาก)</t>
  </si>
  <si>
    <t>สำนักงานทางหลวงที่ 5 (พิษณุโลก)</t>
  </si>
  <si>
    <t>สำนักงานทางหลวงที่ 6 (เพชรบูรณ์)</t>
  </si>
  <si>
    <t>สำนักงานทางหลวงที่ 7 (ขอนแก่น)</t>
  </si>
  <si>
    <t>สำนักงานทางหลวงที่ 8 (มหาสารคาม)</t>
  </si>
  <si>
    <t>สำนักงานทางหลวงที่ 9 (อุบลราชธานี)</t>
  </si>
  <si>
    <t>สำนักงานทางหลวงที่ 10 (นครราชสีมา)</t>
  </si>
  <si>
    <t>สำนักงานทางหลวงที่ 11 (ลพบุรี)</t>
  </si>
  <si>
    <t>สำนักงานทางหลวงที่ 12 (สุพรรณบุรี)</t>
  </si>
  <si>
    <t>สำนักงานทางหลวงที่ 13 (กรุงเทพ)</t>
  </si>
  <si>
    <t>สำนักงานทางหลวงที่ 14 (ชลบุรี)</t>
  </si>
  <si>
    <t>สำนักงานทางหลวงที่ 15 (ประจวบคีรีขันธ์)</t>
  </si>
  <si>
    <t>สำนักงานทางหลวงที่ 16 (นครศรีธรรมราช)</t>
  </si>
  <si>
    <t>สำนักงานทางหลวงที่ 17 (กระบี่)</t>
  </si>
  <si>
    <t>สำนักงานทางหลวงที่ 18 (สงขลา)</t>
  </si>
  <si>
    <t>สำนักงานทางหลวง/แขวงทางหลวง</t>
  </si>
  <si>
    <t>ร่องล้อ (RUT)</t>
  </si>
  <si>
    <t>ความหยาบของผิวทาง (MPD)</t>
  </si>
  <si>
    <t>รอยแตกต่อเนื่อง (ม.)</t>
  </si>
  <si>
    <t>รอยแตกไม่ต่อเนื่อง (ตร.ม.)</t>
  </si>
  <si>
    <t>การหลุดร่อน (ตร.ม.)</t>
  </si>
  <si>
    <t>รอยปะซ่อม (ตร.ม.)</t>
  </si>
  <si>
    <t>หลุมบ่อ (ตร.ม.)</t>
  </si>
  <si>
    <t>เชียงใหม่ที่ 1</t>
  </si>
  <si>
    <t>เชียงใหม่ที่ 2</t>
  </si>
  <si>
    <t>ลำปางที่ 1</t>
  </si>
  <si>
    <t>ลำพูน</t>
  </si>
  <si>
    <t>แม่ฮ่องสอน</t>
  </si>
  <si>
    <t>เชียงใหม่ที่ 3</t>
  </si>
  <si>
    <t>ลำปางที่ 2</t>
  </si>
  <si>
    <t>รวมระยะทางทั้งหมด (กม.)</t>
  </si>
  <si>
    <t>แพร่</t>
  </si>
  <si>
    <t>เชียงรายที่ 1</t>
  </si>
  <si>
    <t>พะเยา</t>
  </si>
  <si>
    <t>น่านที่ 1</t>
  </si>
  <si>
    <t>เชียงรายที่ 2</t>
  </si>
  <si>
    <t>น่านที่ 2</t>
  </si>
  <si>
    <t>มุกดาหาร</t>
  </si>
  <si>
    <t>สกลนครที่ 1</t>
  </si>
  <si>
    <t>สกลนครที่ 2 (สว่างแดนดิน)</t>
  </si>
  <si>
    <t>บึงกาฬ</t>
  </si>
  <si>
    <t>นครพนม</t>
  </si>
  <si>
    <t>หนองคาย</t>
  </si>
  <si>
    <t>ตากที่ 1</t>
  </si>
  <si>
    <t>สุโขทัย</t>
  </si>
  <si>
    <t>ตากที่ 2 (แม่สอด)</t>
  </si>
  <si>
    <t>กำแพงเพชร</t>
  </si>
  <si>
    <t>พิษณุโลกที่ 1</t>
  </si>
  <si>
    <t>พิษณุโลกที่ 2 (วังทอง)</t>
  </si>
  <si>
    <t>พิจิตร</t>
  </si>
  <si>
    <t>อุตรดิตถ์ที่ 1</t>
  </si>
  <si>
    <t>เพชรบูรณ์ที่ 1</t>
  </si>
  <si>
    <t>เพชรบูรณ์ที่ 2 (บึงสามพัน)</t>
  </si>
  <si>
    <t>เลยที่ 1</t>
  </si>
  <si>
    <t>เลยที่ 2 (ด่านซ้าย)</t>
  </si>
  <si>
    <t>หนองบัวลำภู</t>
  </si>
  <si>
    <t>ขอนแก่นที่ 1</t>
  </si>
  <si>
    <t>อุดรธานีที่ 1</t>
  </si>
  <si>
    <t>อุดรธานีที่ 2 (หนองหาน)</t>
  </si>
  <si>
    <t>ชัยภูมิ</t>
  </si>
  <si>
    <t>ขอนแก่นที่ 2 (ชุมแพ)</t>
  </si>
  <si>
    <t>ขอนแก่นที่ 3 (บ้านไผ่)</t>
  </si>
  <si>
    <t>มหาสารคาม</t>
  </si>
  <si>
    <t>ยโสธร</t>
  </si>
  <si>
    <t>ร้อยเอ็ด</t>
  </si>
  <si>
    <t>กาฬสินธุ์</t>
  </si>
  <si>
    <t>สุรินทร์</t>
  </si>
  <si>
    <t>อุบลราชธานีที่ 1</t>
  </si>
  <si>
    <t>อุบลราชธานีที่ 2</t>
  </si>
  <si>
    <t>อำนาจเจริญ</t>
  </si>
  <si>
    <t>ศรีสะเกษที่ 2</t>
  </si>
  <si>
    <t>ศรีสะเกษที่ 1</t>
  </si>
  <si>
    <t>นครราชสีมาที่ 1</t>
  </si>
  <si>
    <t>นครราชสีมาที่ 2</t>
  </si>
  <si>
    <t>นครราชสีมาที่ 3</t>
  </si>
  <si>
    <t>บุรีรัมย์</t>
  </si>
  <si>
    <t>ปราจีนบุรี</t>
  </si>
  <si>
    <t>สระแก้ว (วัฒนานคร)</t>
  </si>
  <si>
    <t>ลพบุรีที่ 1</t>
  </si>
  <si>
    <t>สระบุรี</t>
  </si>
  <si>
    <t>สิงห์บุรี</t>
  </si>
  <si>
    <t>ลพบุรีที่ 2 (ลำนารายณ์)</t>
  </si>
  <si>
    <t>นครสวรรค์ที่ 1</t>
  </si>
  <si>
    <t>นครสวรรค์ที่ 2 (ตากฟ้า)</t>
  </si>
  <si>
    <t>สุพรรณบุรีที่ 1</t>
  </si>
  <si>
    <t>กาญจนบุรี</t>
  </si>
  <si>
    <t>สุพรรณบุรีที่ 2 (อู่ทอง)</t>
  </si>
  <si>
    <t>ชัยนาท</t>
  </si>
  <si>
    <t>อุทัยธานี</t>
  </si>
  <si>
    <t>อ่างทอง</t>
  </si>
  <si>
    <t>กรุงเทพ</t>
  </si>
  <si>
    <t>อยุธยา</t>
  </si>
  <si>
    <t>นครนายก</t>
  </si>
  <si>
    <t>สมุทรสาคร</t>
  </si>
  <si>
    <t>ปทุมธานี</t>
  </si>
  <si>
    <t>สมุทรปราการ</t>
  </si>
  <si>
    <t>นนทบุรี</t>
  </si>
  <si>
    <t>ธนบุรี</t>
  </si>
  <si>
    <t>ฉะเชิงเทรา</t>
  </si>
  <si>
    <t>ชลบุรีที่ 1</t>
  </si>
  <si>
    <t>จันทบุรี</t>
  </si>
  <si>
    <t>ตราด</t>
  </si>
  <si>
    <t>ระยอง</t>
  </si>
  <si>
    <t>ชลบุรีที่ 2</t>
  </si>
  <si>
    <t>ชุมพร</t>
  </si>
  <si>
    <t>ประจวบคีรีขันธ์ (หัวหิน)</t>
  </si>
  <si>
    <t>ราชบุรี</t>
  </si>
  <si>
    <t>นครปฐม</t>
  </si>
  <si>
    <t>สมุทรสงคราม</t>
  </si>
  <si>
    <t>เพชรบุรี</t>
  </si>
  <si>
    <t>พัทลุง</t>
  </si>
  <si>
    <t>นครศรีธรรมราชที่ 1</t>
  </si>
  <si>
    <t xml:space="preserve">สุราษฎร์ธานีที่ 1 </t>
  </si>
  <si>
    <t>นครศรีธรรมราชที่ 2 (ทุ่งสง)</t>
  </si>
  <si>
    <t>สุราษฎร์ธานีที่ 2 (กาญจนดิษฐ์)</t>
  </si>
  <si>
    <t>สุราษฎร์ธานีที่ 3 (เวียงสระ)</t>
  </si>
  <si>
    <t>ตรัง</t>
  </si>
  <si>
    <t>กระบี่</t>
  </si>
  <si>
    <t>ภูเก็ต</t>
  </si>
  <si>
    <t>พังงา</t>
  </si>
  <si>
    <t>ระนอง</t>
  </si>
  <si>
    <t>สงขลาที่ 1</t>
  </si>
  <si>
    <t>สตูล</t>
  </si>
  <si>
    <t>สงขลาที่ 2 (นาหม่อม)</t>
  </si>
  <si>
    <t xml:space="preserve">ร่องล้อ (RUT) </t>
  </si>
  <si>
    <t>จำนวนแผ่นแตกตามขวาง  (แผ่น)</t>
  </si>
  <si>
    <t>จำนวนแผ่นแตกตามยาว และแนวทแยง (แผ่น)</t>
  </si>
  <si>
    <t>รอยบิ่นกะเทาะ (จุด)</t>
  </si>
  <si>
    <t>มุมแตก (จุด)</t>
  </si>
  <si>
    <t>วัสดุยาแนวรอยต่อเสียหาย  (ม.)</t>
  </si>
  <si>
    <t>RUT (มม.)</t>
  </si>
  <si>
    <t>MPD (มม.)</t>
  </si>
  <si>
    <t>ผิวลาดยาง(AC)</t>
  </si>
  <si>
    <t>ผิวคอนกรีต(Conc.)</t>
  </si>
  <si>
    <t>กิโลเมตร</t>
  </si>
  <si>
    <t>ระยะทางตามชนิดผิวทาง</t>
  </si>
  <si>
    <t>ระยะทางรวมทั้งหมด</t>
  </si>
  <si>
    <t>IRI (ม./กม.)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</si>
</sst>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89">
    <xf numFmtId="0" fontId="0" fillId="0" borderId="0" xfId="0"/>
    <xf numFmtId="0" fontId="6" fillId="0" borderId="0" xfId="0" applyFont="1"/>
    <xf numFmtId="2" fontId="5" fillId="3" borderId="13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/>
    <xf numFmtId="0" fontId="8" fillId="0" borderId="0" xfId="0" applyFont="1" applyAlignment="1">
      <alignment horizontal="left" vertical="center"/>
    </xf>
    <xf numFmtId="165" fontId="8" fillId="0" borderId="13" xfId="0" applyNumberFormat="1" applyFont="1" applyBorder="1" applyAlignment="1">
      <alignment horizontal="center" vertical="center"/>
    </xf>
    <xf numFmtId="2" fontId="8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14" xfId="0" applyFont="1" applyBorder="1" applyAlignment="1">
      <alignment horizontal="left"/>
    </xf>
    <xf numFmtId="164" fontId="5" fillId="0" borderId="13" xfId="1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0" xfId="0" applyFont="1"/>
    <xf numFmtId="0" fontId="5" fillId="0" borderId="13" xfId="0" applyFont="1" applyBorder="1" applyAlignment="1">
      <alignment horizontal="left"/>
    </xf>
    <xf numFmtId="2" fontId="5" fillId="0" borderId="13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164" fontId="5" fillId="0" borderId="0" xfId="1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0" fontId="10" fillId="0" borderId="0" xfId="0" applyFont="1"/>
    <xf numFmtId="0" fontId="9" fillId="3" borderId="13" xfId="0" applyFont="1" applyFill="1" applyBorder="1" applyAlignment="1">
      <alignment horizontal="center" vertical="center" wrapText="1"/>
    </xf>
    <xf numFmtId="0" fontId="10" fillId="0" borderId="13" xfId="0" applyFont="1" applyBorder="1"/>
    <xf numFmtId="0" fontId="9" fillId="0" borderId="13" xfId="0" applyFont="1" applyBorder="1"/>
    <xf numFmtId="165" fontId="9" fillId="0" borderId="13" xfId="0" applyNumberFormat="1" applyFont="1" applyBorder="1" applyAlignment="1">
      <alignment horizontal="center" vertical="center"/>
    </xf>
    <xf numFmtId="2" fontId="9" fillId="0" borderId="13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/>
    </xf>
    <xf numFmtId="2" fontId="9" fillId="0" borderId="13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Border="1"/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8" xfId="2" applyNumberFormat="1" applyFont="1" applyFill="1" applyBorder="1"/>
    <xf numFmtId="164" fontId="10" fillId="0" borderId="20" xfId="1" applyNumberFormat="1" applyFont="1" applyFill="1" applyBorder="1" applyAlignment="1">
      <alignment horizontal="center" vertical="center"/>
    </xf>
    <xf numFmtId="165" fontId="10" fillId="0" borderId="22" xfId="0" applyNumberFormat="1" applyFont="1" applyFill="1" applyBorder="1" applyAlignment="1">
      <alignment horizontal="center" vertical="center"/>
    </xf>
    <xf numFmtId="2" fontId="10" fillId="0" borderId="9" xfId="2" applyNumberFormat="1" applyFont="1" applyFill="1" applyBorder="1" applyAlignment="1">
      <alignment horizontal="center"/>
    </xf>
    <xf numFmtId="2" fontId="10" fillId="0" borderId="8" xfId="2" applyNumberFormat="1" applyFont="1" applyFill="1" applyBorder="1" applyAlignment="1">
      <alignment horizontal="center"/>
    </xf>
    <xf numFmtId="0" fontId="10" fillId="0" borderId="10" xfId="2" applyNumberFormat="1" applyFont="1" applyFill="1" applyBorder="1"/>
    <xf numFmtId="164" fontId="10" fillId="0" borderId="21" xfId="1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2" fontId="10" fillId="0" borderId="11" xfId="2" applyNumberFormat="1" applyFont="1" applyFill="1" applyBorder="1" applyAlignment="1">
      <alignment horizontal="center"/>
    </xf>
    <xf numFmtId="2" fontId="10" fillId="0" borderId="10" xfId="2" applyNumberFormat="1" applyFont="1" applyFill="1" applyBorder="1" applyAlignment="1">
      <alignment horizontal="center"/>
    </xf>
    <xf numFmtId="165" fontId="10" fillId="0" borderId="21" xfId="0" applyNumberFormat="1" applyFont="1" applyFill="1" applyBorder="1" applyAlignment="1">
      <alignment horizontal="center"/>
    </xf>
    <xf numFmtId="0" fontId="10" fillId="0" borderId="12" xfId="2" applyNumberFormat="1" applyFont="1" applyFill="1" applyBorder="1"/>
    <xf numFmtId="164" fontId="10" fillId="0" borderId="25" xfId="1" applyNumberFormat="1" applyFont="1" applyFill="1" applyBorder="1" applyAlignment="1">
      <alignment horizontal="center" vertical="center"/>
    </xf>
    <xf numFmtId="165" fontId="10" fillId="0" borderId="25" xfId="0" applyNumberFormat="1" applyFont="1" applyFill="1" applyBorder="1" applyAlignment="1">
      <alignment horizontal="center"/>
    </xf>
    <xf numFmtId="2" fontId="10" fillId="0" borderId="23" xfId="2" applyNumberFormat="1" applyFont="1" applyFill="1" applyBorder="1" applyAlignment="1">
      <alignment horizontal="center"/>
    </xf>
    <xf numFmtId="2" fontId="10" fillId="0" borderId="24" xfId="2" applyNumberFormat="1" applyFont="1" applyFill="1" applyBorder="1" applyAlignment="1">
      <alignment horizontal="center"/>
    </xf>
    <xf numFmtId="0" fontId="10" fillId="0" borderId="7" xfId="2" applyNumberFormat="1" applyFont="1" applyFill="1" applyBorder="1"/>
    <xf numFmtId="164" fontId="10" fillId="0" borderId="7" xfId="2" applyNumberFormat="1" applyFont="1" applyFill="1" applyBorder="1" applyAlignment="1">
      <alignment horizontal="center" vertical="center"/>
    </xf>
    <xf numFmtId="164" fontId="10" fillId="0" borderId="7" xfId="2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left"/>
    </xf>
    <xf numFmtId="164" fontId="5" fillId="0" borderId="13" xfId="1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164" fontId="9" fillId="0" borderId="15" xfId="2" applyNumberFormat="1" applyFont="1" applyFill="1" applyBorder="1" applyAlignment="1">
      <alignment horizontal="center" vertical="center"/>
    </xf>
    <xf numFmtId="164" fontId="9" fillId="0" borderId="19" xfId="2" applyNumberFormat="1" applyFont="1" applyFill="1" applyBorder="1" applyAlignment="1">
      <alignment horizontal="center" vertical="center"/>
    </xf>
    <xf numFmtId="164" fontId="9" fillId="0" borderId="16" xfId="2" applyNumberFormat="1" applyFont="1" applyFill="1" applyBorder="1" applyAlignment="1">
      <alignment horizontal="center" vertical="center"/>
    </xf>
    <xf numFmtId="164" fontId="9" fillId="0" borderId="17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18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43" fontId="8" fillId="0" borderId="3" xfId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3" borderId="13" xfId="0" applyFont="1" applyFill="1" applyBorder="1" applyAlignment="1">
      <alignment horizontal="left" vertical="center"/>
    </xf>
    <xf numFmtId="43" fontId="5" fillId="3" borderId="13" xfId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/>
    </xf>
  </cellXfs>
  <cellStyles count="3"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17609-EDE6-468C-9CA7-F8443F22BC93}">
  <dimension ref="A1:R23"/>
  <sheetViews>
    <sheetView tabSelected="1" view="pageBreakPreview" zoomScale="60" zoomScaleNormal="85" workbookViewId="0">
      <selection activeCell="G9" sqref="G9"/>
    </sheetView>
  </sheetViews>
  <sheetFormatPr defaultRowHeight="18.75" x14ac:dyDescent="0.3"/>
  <cols>
    <col min="1" max="1" width="37.140625" style="38" bestFit="1" customWidth="1"/>
    <col min="2" max="2" width="20.28515625" style="41" customWidth="1"/>
    <col min="3" max="3" width="19.7109375" style="41" bestFit="1" customWidth="1"/>
    <col min="4" max="4" width="15.140625" style="38" bestFit="1" customWidth="1"/>
    <col min="5" max="5" width="19.7109375" style="38" bestFit="1" customWidth="1"/>
    <col min="6" max="6" width="15.140625" style="38" bestFit="1" customWidth="1"/>
    <col min="7" max="7" width="19.7109375" style="38" bestFit="1" customWidth="1"/>
    <col min="8" max="8" width="15.140625" style="38" bestFit="1" customWidth="1"/>
    <col min="9" max="9" width="17.85546875" style="38" bestFit="1" customWidth="1"/>
    <col min="10" max="16384" width="9.140625" style="38"/>
  </cols>
  <sheetData>
    <row r="1" spans="1:18" ht="22.5" customHeight="1" thickBot="1" x14ac:dyDescent="0.35">
      <c r="A1" s="76" t="s">
        <v>0</v>
      </c>
      <c r="B1" s="72" t="s">
        <v>1</v>
      </c>
      <c r="C1" s="73"/>
      <c r="D1" s="69" t="s">
        <v>2</v>
      </c>
      <c r="E1" s="71"/>
      <c r="F1" s="71"/>
      <c r="G1" s="71"/>
      <c r="H1" s="71"/>
      <c r="I1" s="70"/>
    </row>
    <row r="2" spans="1:18" ht="22.5" customHeight="1" thickBot="1" x14ac:dyDescent="0.35">
      <c r="A2" s="77"/>
      <c r="B2" s="74"/>
      <c r="C2" s="75"/>
      <c r="D2" s="69" t="s">
        <v>144</v>
      </c>
      <c r="E2" s="70"/>
      <c r="F2" s="69" t="s">
        <v>137</v>
      </c>
      <c r="G2" s="70"/>
      <c r="H2" s="69" t="s">
        <v>138</v>
      </c>
      <c r="I2" s="70"/>
    </row>
    <row r="3" spans="1:18" ht="24.75" thickBot="1" x14ac:dyDescent="0.35">
      <c r="A3" s="78"/>
      <c r="B3" s="63" t="s">
        <v>139</v>
      </c>
      <c r="C3" s="64" t="s">
        <v>140</v>
      </c>
      <c r="D3" s="65" t="s">
        <v>139</v>
      </c>
      <c r="E3" s="64" t="s">
        <v>140</v>
      </c>
      <c r="F3" s="64" t="s">
        <v>139</v>
      </c>
      <c r="G3" s="64" t="s">
        <v>140</v>
      </c>
      <c r="H3" s="64" t="s">
        <v>139</v>
      </c>
      <c r="I3" s="64" t="s">
        <v>140</v>
      </c>
      <c r="L3" s="37"/>
      <c r="M3" s="37"/>
      <c r="N3" s="68"/>
      <c r="O3" s="68"/>
      <c r="P3" s="68"/>
      <c r="Q3" s="68"/>
      <c r="R3" s="39"/>
    </row>
    <row r="4" spans="1:18" ht="24" x14ac:dyDescent="0.55000000000000004">
      <c r="A4" s="42" t="s">
        <v>4</v>
      </c>
      <c r="B4" s="43">
        <v>3083.2240000000002</v>
      </c>
      <c r="C4" s="44">
        <v>408.72200000000004</v>
      </c>
      <c r="D4" s="45">
        <v>2.867142857142857</v>
      </c>
      <c r="E4" s="46">
        <v>3.75</v>
      </c>
      <c r="F4" s="46">
        <v>4.8800000000000008</v>
      </c>
      <c r="G4" s="45">
        <v>4.7683333333333335</v>
      </c>
      <c r="H4" s="45">
        <v>0.81285714285714283</v>
      </c>
      <c r="I4" s="45">
        <v>0.73166666666666658</v>
      </c>
      <c r="K4" s="40"/>
      <c r="L4" s="40"/>
      <c r="M4" s="40"/>
    </row>
    <row r="5" spans="1:18" ht="24" x14ac:dyDescent="0.55000000000000004">
      <c r="A5" s="47" t="s">
        <v>5</v>
      </c>
      <c r="B5" s="48">
        <v>2483.7159999999999</v>
      </c>
      <c r="C5" s="49">
        <v>76.77300000000001</v>
      </c>
      <c r="D5" s="50">
        <v>2.5583333333333331</v>
      </c>
      <c r="E5" s="51">
        <v>4.25</v>
      </c>
      <c r="F5" s="51">
        <v>5.5966666666666667</v>
      </c>
      <c r="G5" s="50">
        <v>2.85</v>
      </c>
      <c r="H5" s="50">
        <v>0.82833333333333348</v>
      </c>
      <c r="I5" s="50">
        <v>0.745</v>
      </c>
      <c r="K5" s="40"/>
      <c r="L5" s="40"/>
      <c r="M5" s="40"/>
    </row>
    <row r="6" spans="1:18" ht="24" x14ac:dyDescent="0.55000000000000004">
      <c r="A6" s="47" t="s">
        <v>6</v>
      </c>
      <c r="B6" s="48">
        <v>2046.1469999999999</v>
      </c>
      <c r="C6" s="49">
        <v>23.379000000000001</v>
      </c>
      <c r="D6" s="50">
        <v>2.4516666666666667</v>
      </c>
      <c r="E6" s="51">
        <v>3.97</v>
      </c>
      <c r="F6" s="51">
        <v>4.2416666666666671</v>
      </c>
      <c r="G6" s="50">
        <v>2.9240000000000004</v>
      </c>
      <c r="H6" s="50">
        <v>0.3666666666666667</v>
      </c>
      <c r="I6" s="50">
        <v>0.38999999999999996</v>
      </c>
      <c r="K6" s="40"/>
      <c r="L6" s="40"/>
      <c r="M6" s="40"/>
    </row>
    <row r="7" spans="1:18" ht="24" x14ac:dyDescent="0.55000000000000004">
      <c r="A7" s="47" t="s">
        <v>7</v>
      </c>
      <c r="B7" s="48">
        <v>1586.33</v>
      </c>
      <c r="C7" s="49">
        <v>102.69099999999999</v>
      </c>
      <c r="D7" s="50">
        <v>2.5200000000000005</v>
      </c>
      <c r="E7" s="51">
        <v>3.9699999999999998</v>
      </c>
      <c r="F7" s="51">
        <v>6.642500000000001</v>
      </c>
      <c r="G7" s="50">
        <v>4.0674999999999999</v>
      </c>
      <c r="H7" s="50">
        <v>0.88250000000000006</v>
      </c>
      <c r="I7" s="50">
        <v>0.74750000000000005</v>
      </c>
      <c r="K7" s="40"/>
      <c r="L7" s="40"/>
      <c r="M7" s="40"/>
    </row>
    <row r="8" spans="1:18" ht="24" x14ac:dyDescent="0.55000000000000004">
      <c r="A8" s="47" t="s">
        <v>8</v>
      </c>
      <c r="B8" s="48">
        <v>1392.14</v>
      </c>
      <c r="C8" s="52">
        <v>191.57</v>
      </c>
      <c r="D8" s="50">
        <v>2.7050000000000001</v>
      </c>
      <c r="E8" s="51">
        <v>4.0549999999999997</v>
      </c>
      <c r="F8" s="51">
        <v>4.0649999999999995</v>
      </c>
      <c r="G8" s="50">
        <v>2.4974999999999996</v>
      </c>
      <c r="H8" s="50">
        <v>0.77249999999999996</v>
      </c>
      <c r="I8" s="50">
        <v>0.64749999999999996</v>
      </c>
      <c r="K8" s="40"/>
      <c r="L8" s="40"/>
      <c r="M8" s="40"/>
    </row>
    <row r="9" spans="1:18" ht="24" x14ac:dyDescent="0.55000000000000004">
      <c r="A9" s="47" t="s">
        <v>9</v>
      </c>
      <c r="B9" s="48">
        <v>1695.6470000000002</v>
      </c>
      <c r="C9" s="52">
        <v>48.734999999999999</v>
      </c>
      <c r="D9" s="50">
        <v>2.4260000000000002</v>
      </c>
      <c r="E9" s="51">
        <v>4.0225</v>
      </c>
      <c r="F9" s="51">
        <v>4.6459999999999999</v>
      </c>
      <c r="G9" s="50">
        <v>2.6349999999999998</v>
      </c>
      <c r="H9" s="50">
        <v>0.35799999999999998</v>
      </c>
      <c r="I9" s="50">
        <v>0.32500000000000001</v>
      </c>
      <c r="K9" s="40"/>
      <c r="L9" s="40"/>
      <c r="M9" s="40"/>
    </row>
    <row r="10" spans="1:18" ht="24" x14ac:dyDescent="0.55000000000000004">
      <c r="A10" s="47" t="s">
        <v>10</v>
      </c>
      <c r="B10" s="48">
        <v>1582.79</v>
      </c>
      <c r="C10" s="52">
        <v>185.26300000000001</v>
      </c>
      <c r="D10" s="50">
        <v>2.6016666666666666</v>
      </c>
      <c r="E10" s="51">
        <v>4.0983333333333327</v>
      </c>
      <c r="F10" s="51">
        <v>5.1499999999999995</v>
      </c>
      <c r="G10" s="50">
        <v>3.3433333333333337</v>
      </c>
      <c r="H10" s="50">
        <v>0.37166666666666676</v>
      </c>
      <c r="I10" s="50">
        <v>0.36000000000000004</v>
      </c>
      <c r="K10" s="40"/>
      <c r="L10" s="40"/>
      <c r="M10" s="40"/>
    </row>
    <row r="11" spans="1:18" ht="24" x14ac:dyDescent="0.55000000000000004">
      <c r="A11" s="47" t="s">
        <v>11</v>
      </c>
      <c r="B11" s="48">
        <v>1499.682</v>
      </c>
      <c r="C11" s="52">
        <v>1.53</v>
      </c>
      <c r="D11" s="50">
        <v>2.5225</v>
      </c>
      <c r="E11" s="51">
        <v>4.1749999999999998</v>
      </c>
      <c r="F11" s="51">
        <v>5.5250000000000004</v>
      </c>
      <c r="G11" s="50">
        <v>3.7199999999999998</v>
      </c>
      <c r="H11" s="50">
        <v>0.375</v>
      </c>
      <c r="I11" s="50">
        <v>0.33999999999999997</v>
      </c>
      <c r="K11" s="40"/>
      <c r="L11" s="40"/>
      <c r="M11" s="40"/>
    </row>
    <row r="12" spans="1:18" ht="24" x14ac:dyDescent="0.55000000000000004">
      <c r="A12" s="47" t="s">
        <v>12</v>
      </c>
      <c r="B12" s="48">
        <v>2452.9269999999997</v>
      </c>
      <c r="C12" s="52">
        <v>28.31</v>
      </c>
      <c r="D12" s="50">
        <v>2.5933333333333333</v>
      </c>
      <c r="E12" s="51">
        <v>4.160000000000001</v>
      </c>
      <c r="F12" s="51">
        <v>9.6766666666666659</v>
      </c>
      <c r="G12" s="50">
        <v>7.484</v>
      </c>
      <c r="H12" s="50">
        <v>0.435</v>
      </c>
      <c r="I12" s="50">
        <v>0.33799999999999997</v>
      </c>
      <c r="K12" s="40"/>
      <c r="L12" s="40"/>
      <c r="M12" s="40"/>
    </row>
    <row r="13" spans="1:18" ht="24" x14ac:dyDescent="0.55000000000000004">
      <c r="A13" s="47" t="s">
        <v>13</v>
      </c>
      <c r="B13" s="48">
        <v>3417.6779999999999</v>
      </c>
      <c r="C13" s="52">
        <v>192.13400000000001</v>
      </c>
      <c r="D13" s="50">
        <v>2.5183333333333331</v>
      </c>
      <c r="E13" s="51">
        <v>3.9966666666666666</v>
      </c>
      <c r="F13" s="51">
        <v>6.8533333333333344</v>
      </c>
      <c r="G13" s="50">
        <v>4.6750000000000007</v>
      </c>
      <c r="H13" s="50">
        <v>0.41</v>
      </c>
      <c r="I13" s="50">
        <v>0.38166666666666665</v>
      </c>
      <c r="K13" s="40"/>
      <c r="L13" s="40"/>
      <c r="M13" s="40"/>
    </row>
    <row r="14" spans="1:18" ht="24" x14ac:dyDescent="0.55000000000000004">
      <c r="A14" s="47" t="s">
        <v>14</v>
      </c>
      <c r="B14" s="48">
        <v>2081.9210000000003</v>
      </c>
      <c r="C14" s="52">
        <v>183.05500000000004</v>
      </c>
      <c r="D14" s="50">
        <v>2.8483333333333332</v>
      </c>
      <c r="E14" s="51">
        <v>4.6566666666666663</v>
      </c>
      <c r="F14" s="51">
        <v>5.7566666666666668</v>
      </c>
      <c r="G14" s="50">
        <v>3.9883333333333333</v>
      </c>
      <c r="H14" s="50">
        <v>0.94333333333333336</v>
      </c>
      <c r="I14" s="50">
        <v>0.80333333333333323</v>
      </c>
      <c r="K14" s="40"/>
      <c r="L14" s="40"/>
      <c r="M14" s="40"/>
    </row>
    <row r="15" spans="1:18" ht="24" x14ac:dyDescent="0.55000000000000004">
      <c r="A15" s="47" t="s">
        <v>15</v>
      </c>
      <c r="B15" s="48">
        <v>2085.88</v>
      </c>
      <c r="C15" s="52">
        <v>247.69200000000001</v>
      </c>
      <c r="D15" s="50">
        <v>2.4099999999999997</v>
      </c>
      <c r="E15" s="51">
        <v>3.8959999999999999</v>
      </c>
      <c r="F15" s="51">
        <v>5.085</v>
      </c>
      <c r="G15" s="50">
        <v>3.786</v>
      </c>
      <c r="H15" s="50">
        <v>0.9883333333333334</v>
      </c>
      <c r="I15" s="50">
        <v>0.95200000000000018</v>
      </c>
      <c r="K15" s="40"/>
      <c r="L15" s="40"/>
      <c r="M15" s="40"/>
    </row>
    <row r="16" spans="1:18" ht="24" x14ac:dyDescent="0.55000000000000004">
      <c r="A16" s="47" t="s">
        <v>16</v>
      </c>
      <c r="B16" s="48">
        <v>1522.6569999999999</v>
      </c>
      <c r="C16" s="52">
        <v>342.75000000000006</v>
      </c>
      <c r="D16" s="50">
        <v>3.2012500000000004</v>
      </c>
      <c r="E16" s="51">
        <v>4.5850000000000009</v>
      </c>
      <c r="F16" s="51">
        <v>6.5337500000000004</v>
      </c>
      <c r="G16" s="50">
        <v>5.004999999999999</v>
      </c>
      <c r="H16" s="50">
        <v>1.0549999999999999</v>
      </c>
      <c r="I16" s="50">
        <v>0.94874999999999998</v>
      </c>
      <c r="K16" s="40"/>
      <c r="L16" s="40"/>
      <c r="M16" s="40"/>
    </row>
    <row r="17" spans="1:13" ht="24" x14ac:dyDescent="0.55000000000000004">
      <c r="A17" s="47" t="s">
        <v>17</v>
      </c>
      <c r="B17" s="48">
        <v>2342.1590000000001</v>
      </c>
      <c r="C17" s="52">
        <v>219.50599999999997</v>
      </c>
      <c r="D17" s="50">
        <v>2.5399999999999996</v>
      </c>
      <c r="E17" s="51">
        <v>3.9716666666666662</v>
      </c>
      <c r="F17" s="51">
        <v>4.335</v>
      </c>
      <c r="G17" s="50">
        <v>2.605</v>
      </c>
      <c r="H17" s="50">
        <v>0.37833333333333335</v>
      </c>
      <c r="I17" s="50">
        <v>0.32833333333333331</v>
      </c>
      <c r="K17" s="40"/>
      <c r="L17" s="40"/>
      <c r="M17" s="40"/>
    </row>
    <row r="18" spans="1:13" ht="24" x14ac:dyDescent="0.55000000000000004">
      <c r="A18" s="47" t="s">
        <v>18</v>
      </c>
      <c r="B18" s="48">
        <v>2836.4670000000001</v>
      </c>
      <c r="C18" s="52">
        <v>160.65800000000002</v>
      </c>
      <c r="D18" s="50">
        <v>2.2866666666666666</v>
      </c>
      <c r="E18" s="51">
        <v>3.97</v>
      </c>
      <c r="F18" s="51">
        <v>1.8499999999999999</v>
      </c>
      <c r="G18" s="50">
        <v>1.4099999999999997</v>
      </c>
      <c r="H18" s="50">
        <v>1.3166666666666667</v>
      </c>
      <c r="I18" s="50">
        <v>1.2100000000000002</v>
      </c>
      <c r="K18" s="40"/>
      <c r="L18" s="40"/>
      <c r="M18" s="40"/>
    </row>
    <row r="19" spans="1:13" ht="24" x14ac:dyDescent="0.55000000000000004">
      <c r="A19" s="47" t="s">
        <v>19</v>
      </c>
      <c r="B19" s="48">
        <v>3429.201</v>
      </c>
      <c r="C19" s="52">
        <v>73.064000000000007</v>
      </c>
      <c r="D19" s="50">
        <v>2.5150000000000001</v>
      </c>
      <c r="E19" s="51">
        <v>4.1316666666666668</v>
      </c>
      <c r="F19" s="51">
        <v>2.0433333333333334</v>
      </c>
      <c r="G19" s="50">
        <v>2.3166666666666669</v>
      </c>
      <c r="H19" s="50">
        <v>1.4133333333333333</v>
      </c>
      <c r="I19" s="50">
        <v>1.2483333333333333</v>
      </c>
      <c r="K19" s="40"/>
      <c r="L19" s="40"/>
      <c r="M19" s="40"/>
    </row>
    <row r="20" spans="1:13" ht="24" x14ac:dyDescent="0.55000000000000004">
      <c r="A20" s="47" t="s">
        <v>20</v>
      </c>
      <c r="B20" s="48">
        <v>2573.1040000000003</v>
      </c>
      <c r="C20" s="52">
        <v>68.292999999999992</v>
      </c>
      <c r="D20" s="50">
        <v>2.48</v>
      </c>
      <c r="E20" s="51">
        <v>3.9175</v>
      </c>
      <c r="F20" s="51">
        <v>1.6579999999999999</v>
      </c>
      <c r="G20" s="50">
        <v>1.5550000000000002</v>
      </c>
      <c r="H20" s="50">
        <v>1.528</v>
      </c>
      <c r="I20" s="50">
        <v>1.24</v>
      </c>
      <c r="K20" s="40"/>
      <c r="L20" s="40"/>
      <c r="M20" s="40"/>
    </row>
    <row r="21" spans="1:13" ht="24.75" thickBot="1" x14ac:dyDescent="0.6">
      <c r="A21" s="53" t="s">
        <v>21</v>
      </c>
      <c r="B21" s="54">
        <v>1061.4100000000001</v>
      </c>
      <c r="C21" s="55">
        <v>31.070999999999998</v>
      </c>
      <c r="D21" s="56">
        <v>2.5266666666666668</v>
      </c>
      <c r="E21" s="57">
        <v>3.9433333333333329</v>
      </c>
      <c r="F21" s="57">
        <v>1.8399999999999999</v>
      </c>
      <c r="G21" s="56">
        <v>1.1466666666666665</v>
      </c>
      <c r="H21" s="56">
        <v>1.3866666666666667</v>
      </c>
      <c r="I21" s="56">
        <v>1.1433333333333333</v>
      </c>
      <c r="K21" s="40"/>
      <c r="L21" s="40"/>
      <c r="M21" s="40"/>
    </row>
    <row r="22" spans="1:13" ht="24.75" thickBot="1" x14ac:dyDescent="0.6">
      <c r="A22" s="58" t="s">
        <v>142</v>
      </c>
      <c r="B22" s="59">
        <f>SUM(B4:B21)</f>
        <v>39173.080000000009</v>
      </c>
      <c r="C22" s="59">
        <f>SUM(C4:C21)</f>
        <v>2585.1959999999999</v>
      </c>
      <c r="D22" s="60" t="s">
        <v>141</v>
      </c>
      <c r="E22" s="60"/>
      <c r="F22" s="60"/>
      <c r="G22" s="60"/>
      <c r="H22" s="60"/>
      <c r="I22" s="60"/>
    </row>
    <row r="23" spans="1:13" ht="24.75" thickBot="1" x14ac:dyDescent="0.6">
      <c r="A23" s="58" t="s">
        <v>143</v>
      </c>
      <c r="B23" s="79">
        <f>SUM(B22,C22)</f>
        <v>41758.276000000013</v>
      </c>
      <c r="C23" s="80"/>
      <c r="D23" s="60"/>
      <c r="E23" s="60"/>
      <c r="F23" s="60"/>
      <c r="G23" s="60"/>
      <c r="H23" s="60"/>
      <c r="I23" s="60"/>
    </row>
  </sheetData>
  <mergeCells count="9">
    <mergeCell ref="B1:C2"/>
    <mergeCell ref="A1:A3"/>
    <mergeCell ref="B23:C23"/>
    <mergeCell ref="N3:O3"/>
    <mergeCell ref="P3:Q3"/>
    <mergeCell ref="D2:E2"/>
    <mergeCell ref="F2:G2"/>
    <mergeCell ref="H2:I2"/>
    <mergeCell ref="D1:I1"/>
  </mergeCells>
  <conditionalFormatting sqref="A1:A2 D1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1"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3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3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2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3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79" orientation="landscape" horizontalDpi="300" verticalDpi="30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2461-8BE4-4A66-BABF-B5D73E9D53E8}">
  <dimension ref="A1:M140"/>
  <sheetViews>
    <sheetView zoomScale="70" zoomScaleNormal="70" zoomScaleSheetLayoutView="70" workbookViewId="0">
      <pane ySplit="2" topLeftCell="A126" activePane="bottomLeft" state="frozen"/>
      <selection pane="bottomLeft" activeCell="F142" sqref="F142"/>
    </sheetView>
  </sheetViews>
  <sheetFormatPr defaultRowHeight="24" x14ac:dyDescent="0.55000000000000004"/>
  <cols>
    <col min="1" max="1" width="32.85546875" style="19" bestFit="1" customWidth="1"/>
    <col min="2" max="2" width="15" style="25" bestFit="1" customWidth="1"/>
    <col min="3" max="3" width="20.7109375" style="21" customWidth="1"/>
    <col min="4" max="4" width="18" style="21" customWidth="1"/>
    <col min="5" max="5" width="20.7109375" style="22" customWidth="1"/>
    <col min="6" max="6" width="15.7109375" style="22" customWidth="1"/>
    <col min="7" max="7" width="17.7109375" style="22" customWidth="1"/>
    <col min="8" max="8" width="14.28515625" style="23" customWidth="1"/>
    <col min="9" max="9" width="13" style="24" customWidth="1"/>
    <col min="10" max="10" width="16.5703125" style="24" customWidth="1"/>
    <col min="11" max="11" width="20.7109375" style="1" customWidth="1"/>
  </cols>
  <sheetData>
    <row r="1" spans="1:13" ht="24" customHeight="1" x14ac:dyDescent="0.55000000000000004">
      <c r="A1" s="82" t="s">
        <v>22</v>
      </c>
      <c r="B1" s="83" t="s">
        <v>1</v>
      </c>
      <c r="C1" s="84" t="s">
        <v>2</v>
      </c>
      <c r="D1" s="84"/>
      <c r="E1" s="84"/>
      <c r="F1" s="84"/>
      <c r="G1" s="84"/>
      <c r="H1" s="84"/>
      <c r="I1" s="84"/>
      <c r="J1" s="84"/>
    </row>
    <row r="2" spans="1:13" s="5" customFormat="1" ht="48" x14ac:dyDescent="0.55000000000000004">
      <c r="A2" s="82"/>
      <c r="B2" s="83"/>
      <c r="C2" s="2" t="s">
        <v>3</v>
      </c>
      <c r="D2" s="2" t="s">
        <v>23</v>
      </c>
      <c r="E2" s="3" t="s">
        <v>24</v>
      </c>
      <c r="F2" s="3" t="s">
        <v>25</v>
      </c>
      <c r="G2" s="3" t="s">
        <v>26</v>
      </c>
      <c r="H2" s="2" t="s">
        <v>27</v>
      </c>
      <c r="I2" s="3" t="s">
        <v>28</v>
      </c>
      <c r="J2" s="3" t="s">
        <v>29</v>
      </c>
      <c r="K2" s="4"/>
    </row>
    <row r="3" spans="1:13" x14ac:dyDescent="0.55000000000000004">
      <c r="A3" s="81" t="s">
        <v>4</v>
      </c>
      <c r="B3" s="81"/>
      <c r="C3" s="81"/>
      <c r="D3" s="81"/>
      <c r="E3" s="81"/>
      <c r="F3" s="81"/>
      <c r="G3" s="81"/>
      <c r="H3" s="81"/>
      <c r="I3" s="81"/>
      <c r="J3" s="81"/>
    </row>
    <row r="4" spans="1:13" x14ac:dyDescent="0.55000000000000004">
      <c r="A4" s="6" t="s">
        <v>30</v>
      </c>
      <c r="B4" s="7">
        <v>461.70499999999998</v>
      </c>
      <c r="C4" s="8">
        <v>3.09</v>
      </c>
      <c r="D4" s="8">
        <v>3.62</v>
      </c>
      <c r="E4" s="8">
        <v>0.78</v>
      </c>
      <c r="F4" s="8">
        <v>3.13</v>
      </c>
      <c r="G4" s="8">
        <v>6.23</v>
      </c>
      <c r="H4" s="8">
        <v>0.05</v>
      </c>
      <c r="I4" s="8">
        <v>0.52</v>
      </c>
      <c r="J4" s="9">
        <v>0</v>
      </c>
      <c r="M4" s="10"/>
    </row>
    <row r="5" spans="1:13" x14ac:dyDescent="0.55000000000000004">
      <c r="A5" s="6" t="s">
        <v>31</v>
      </c>
      <c r="B5" s="7">
        <v>368.92500000000001</v>
      </c>
      <c r="C5" s="8">
        <v>3.09</v>
      </c>
      <c r="D5" s="8">
        <v>7.55</v>
      </c>
      <c r="E5" s="8">
        <v>0.85</v>
      </c>
      <c r="F5" s="8">
        <v>32.67</v>
      </c>
      <c r="G5" s="8">
        <v>17.079999999999998</v>
      </c>
      <c r="H5" s="8">
        <v>1.76</v>
      </c>
      <c r="I5" s="8">
        <v>1.26</v>
      </c>
      <c r="J5" s="8">
        <v>0.06</v>
      </c>
      <c r="M5" s="10"/>
    </row>
    <row r="6" spans="1:13" x14ac:dyDescent="0.55000000000000004">
      <c r="A6" s="6" t="s">
        <v>32</v>
      </c>
      <c r="B6" s="7">
        <v>378.95100000000002</v>
      </c>
      <c r="C6" s="8">
        <v>2.4700000000000002</v>
      </c>
      <c r="D6" s="8">
        <v>2.5499999999999998</v>
      </c>
      <c r="E6" s="8">
        <v>0.7</v>
      </c>
      <c r="F6" s="8">
        <v>17.64</v>
      </c>
      <c r="G6" s="8">
        <v>34.520000000000003</v>
      </c>
      <c r="H6" s="8">
        <v>0.24</v>
      </c>
      <c r="I6" s="8">
        <v>1.1399999999999999</v>
      </c>
      <c r="J6" s="8">
        <v>0.01</v>
      </c>
      <c r="M6" s="10"/>
    </row>
    <row r="7" spans="1:13" x14ac:dyDescent="0.55000000000000004">
      <c r="A7" s="6" t="s">
        <v>33</v>
      </c>
      <c r="B7" s="7">
        <v>475.959</v>
      </c>
      <c r="C7" s="8">
        <v>2.91</v>
      </c>
      <c r="D7" s="8">
        <v>6.3</v>
      </c>
      <c r="E7" s="8">
        <v>1</v>
      </c>
      <c r="F7" s="8">
        <v>8.59</v>
      </c>
      <c r="G7" s="8">
        <v>32.36</v>
      </c>
      <c r="H7" s="8">
        <v>0.1</v>
      </c>
      <c r="I7" s="8">
        <v>11.91</v>
      </c>
      <c r="J7" s="8">
        <v>0.01</v>
      </c>
      <c r="M7" s="10"/>
    </row>
    <row r="8" spans="1:13" x14ac:dyDescent="0.55000000000000004">
      <c r="A8" s="6" t="s">
        <v>34</v>
      </c>
      <c r="B8" s="7">
        <v>623.34699999999998</v>
      </c>
      <c r="C8" s="8">
        <v>3.54</v>
      </c>
      <c r="D8" s="8">
        <v>3.64</v>
      </c>
      <c r="E8" s="8">
        <v>0.85</v>
      </c>
      <c r="F8" s="8">
        <v>7.82</v>
      </c>
      <c r="G8" s="8">
        <v>277.20999999999998</v>
      </c>
      <c r="H8" s="8">
        <v>1.02</v>
      </c>
      <c r="I8" s="8">
        <v>5.81</v>
      </c>
      <c r="J8" s="8">
        <v>0.02</v>
      </c>
      <c r="M8" s="10"/>
    </row>
    <row r="9" spans="1:13" x14ac:dyDescent="0.55000000000000004">
      <c r="A9" s="6" t="s">
        <v>35</v>
      </c>
      <c r="B9" s="7">
        <v>288.40899999999999</v>
      </c>
      <c r="C9" s="8">
        <v>2.4700000000000002</v>
      </c>
      <c r="D9" s="8">
        <v>4.05</v>
      </c>
      <c r="E9" s="8">
        <v>0.71</v>
      </c>
      <c r="F9" s="8">
        <v>28.78</v>
      </c>
      <c r="G9" s="8">
        <v>0.14000000000000001</v>
      </c>
      <c r="H9" s="8">
        <v>4.5</v>
      </c>
      <c r="I9" s="8">
        <v>3.03</v>
      </c>
      <c r="J9" s="9">
        <v>0</v>
      </c>
      <c r="M9" s="10"/>
    </row>
    <row r="10" spans="1:13" x14ac:dyDescent="0.55000000000000004">
      <c r="A10" s="6" t="s">
        <v>36</v>
      </c>
      <c r="B10" s="7">
        <v>485.928</v>
      </c>
      <c r="C10" s="8">
        <v>2.5</v>
      </c>
      <c r="D10" s="8">
        <v>6.45</v>
      </c>
      <c r="E10" s="8">
        <v>0.8</v>
      </c>
      <c r="F10" s="8">
        <v>20.16</v>
      </c>
      <c r="G10" s="8">
        <v>0.77</v>
      </c>
      <c r="H10" s="8">
        <v>0.09</v>
      </c>
      <c r="I10" s="8">
        <v>5.94</v>
      </c>
      <c r="J10" s="9">
        <v>0</v>
      </c>
      <c r="M10" s="10"/>
    </row>
    <row r="11" spans="1:13" x14ac:dyDescent="0.55000000000000004">
      <c r="A11" s="11" t="s">
        <v>37</v>
      </c>
      <c r="B11" s="12">
        <f>SUM(B4:B10)</f>
        <v>3083.2240000000002</v>
      </c>
      <c r="C11" s="13">
        <f>AVERAGE(C4:C10)</f>
        <v>2.867142857142857</v>
      </c>
      <c r="D11" s="13">
        <f>AVERAGE(D4:D10)</f>
        <v>4.8800000000000008</v>
      </c>
      <c r="E11" s="13">
        <f>AVERAGE(E4:E10)</f>
        <v>0.81285714285714283</v>
      </c>
      <c r="F11" s="13">
        <f t="shared" ref="F11:J11" si="0">AVERAGE(F4:F10)</f>
        <v>16.97</v>
      </c>
      <c r="G11" s="13">
        <f t="shared" si="0"/>
        <v>52.615714285714276</v>
      </c>
      <c r="H11" s="13">
        <f t="shared" si="0"/>
        <v>1.1085714285714285</v>
      </c>
      <c r="I11" s="13">
        <f t="shared" si="0"/>
        <v>4.2300000000000004</v>
      </c>
      <c r="J11" s="13">
        <f t="shared" si="0"/>
        <v>1.4285714285714285E-2</v>
      </c>
    </row>
    <row r="12" spans="1:13" x14ac:dyDescent="0.55000000000000004">
      <c r="A12" s="81" t="s">
        <v>5</v>
      </c>
      <c r="B12" s="81"/>
      <c r="C12" s="81"/>
      <c r="D12" s="81"/>
      <c r="E12" s="81"/>
      <c r="F12" s="81"/>
      <c r="G12" s="81"/>
      <c r="H12" s="81"/>
      <c r="I12" s="81"/>
      <c r="J12" s="81"/>
    </row>
    <row r="13" spans="1:13" x14ac:dyDescent="0.55000000000000004">
      <c r="A13" s="14" t="s">
        <v>38</v>
      </c>
      <c r="B13" s="7">
        <v>444.35300000000001</v>
      </c>
      <c r="C13" s="8">
        <v>2.62</v>
      </c>
      <c r="D13" s="8">
        <v>3.27</v>
      </c>
      <c r="E13" s="8">
        <v>0.75</v>
      </c>
      <c r="F13" s="8">
        <v>6.05</v>
      </c>
      <c r="G13" s="8">
        <v>89.01</v>
      </c>
      <c r="H13" s="8">
        <v>0.46</v>
      </c>
      <c r="I13" s="8">
        <v>27.97</v>
      </c>
      <c r="J13" s="9">
        <v>0</v>
      </c>
      <c r="L13" s="15"/>
    </row>
    <row r="14" spans="1:13" x14ac:dyDescent="0.55000000000000004">
      <c r="A14" s="14" t="s">
        <v>39</v>
      </c>
      <c r="B14" s="7">
        <v>464.56700000000001</v>
      </c>
      <c r="C14" s="8">
        <v>2.4</v>
      </c>
      <c r="D14" s="8">
        <v>6.05</v>
      </c>
      <c r="E14" s="8">
        <v>0.94</v>
      </c>
      <c r="F14" s="8">
        <v>5.29</v>
      </c>
      <c r="G14" s="8">
        <v>1171.9000000000001</v>
      </c>
      <c r="H14" s="8">
        <v>0.18</v>
      </c>
      <c r="I14" s="8">
        <v>26.77</v>
      </c>
      <c r="J14" s="8">
        <v>0.01</v>
      </c>
    </row>
    <row r="15" spans="1:13" x14ac:dyDescent="0.55000000000000004">
      <c r="A15" s="61" t="s">
        <v>40</v>
      </c>
      <c r="B15" s="62">
        <v>491.21199999999999</v>
      </c>
      <c r="C15" s="8">
        <v>3.02</v>
      </c>
      <c r="D15" s="8">
        <v>2.86</v>
      </c>
      <c r="E15" s="8">
        <v>0.75</v>
      </c>
      <c r="F15" s="8">
        <v>11.44</v>
      </c>
      <c r="G15" s="8">
        <v>1.41</v>
      </c>
      <c r="H15" s="8">
        <v>1.73</v>
      </c>
      <c r="I15" s="8">
        <v>31.04</v>
      </c>
      <c r="J15" s="8">
        <v>0.03</v>
      </c>
    </row>
    <row r="16" spans="1:13" x14ac:dyDescent="0.55000000000000004">
      <c r="A16" s="14" t="s">
        <v>41</v>
      </c>
      <c r="B16" s="7">
        <v>286.91199999999998</v>
      </c>
      <c r="C16" s="8">
        <v>2.4900000000000002</v>
      </c>
      <c r="D16" s="8">
        <v>3.34</v>
      </c>
      <c r="E16" s="8">
        <v>0.85</v>
      </c>
      <c r="F16" s="8">
        <v>8.32</v>
      </c>
      <c r="G16" s="8">
        <v>51.04</v>
      </c>
      <c r="H16" s="8">
        <v>0.32</v>
      </c>
      <c r="I16" s="8">
        <v>2.8</v>
      </c>
      <c r="J16" s="9">
        <v>0</v>
      </c>
    </row>
    <row r="17" spans="1:10" x14ac:dyDescent="0.55000000000000004">
      <c r="A17" s="14" t="s">
        <v>42</v>
      </c>
      <c r="B17" s="7">
        <v>413.25299999999999</v>
      </c>
      <c r="C17" s="8">
        <v>2.3199999999999998</v>
      </c>
      <c r="D17" s="8">
        <v>4.88</v>
      </c>
      <c r="E17" s="8">
        <v>0.91</v>
      </c>
      <c r="F17" s="8">
        <v>0.05</v>
      </c>
      <c r="G17" s="8">
        <v>17.8</v>
      </c>
      <c r="H17" s="8">
        <v>0.04</v>
      </c>
      <c r="I17" s="8">
        <v>27.69</v>
      </c>
      <c r="J17" s="9">
        <v>0</v>
      </c>
    </row>
    <row r="18" spans="1:10" x14ac:dyDescent="0.55000000000000004">
      <c r="A18" s="14" t="s">
        <v>43</v>
      </c>
      <c r="B18" s="7">
        <v>383.41899999999998</v>
      </c>
      <c r="C18" s="8">
        <v>2.5</v>
      </c>
      <c r="D18" s="8">
        <v>13.18</v>
      </c>
      <c r="E18" s="8">
        <v>0.77</v>
      </c>
      <c r="F18" s="8">
        <v>53.8</v>
      </c>
      <c r="G18" s="8">
        <v>112.27</v>
      </c>
      <c r="H18" s="8">
        <v>3.39</v>
      </c>
      <c r="I18" s="8">
        <v>4.01</v>
      </c>
      <c r="J18" s="8">
        <v>0.06</v>
      </c>
    </row>
    <row r="19" spans="1:10" x14ac:dyDescent="0.55000000000000004">
      <c r="A19" s="16" t="s">
        <v>37</v>
      </c>
      <c r="B19" s="12">
        <f>SUM(B13:B18)</f>
        <v>2483.7159999999999</v>
      </c>
      <c r="C19" s="17">
        <f t="shared" ref="C19:J19" si="1">AVERAGE(C13:C18)</f>
        <v>2.5583333333333331</v>
      </c>
      <c r="D19" s="17">
        <f t="shared" si="1"/>
        <v>5.5966666666666667</v>
      </c>
      <c r="E19" s="17">
        <f t="shared" si="1"/>
        <v>0.82833333333333348</v>
      </c>
      <c r="F19" s="17">
        <f t="shared" si="1"/>
        <v>14.158333333333333</v>
      </c>
      <c r="G19" s="17">
        <f t="shared" si="1"/>
        <v>240.57166666666669</v>
      </c>
      <c r="H19" s="17">
        <f t="shared" si="1"/>
        <v>1.02</v>
      </c>
      <c r="I19" s="17">
        <f t="shared" si="1"/>
        <v>20.046666666666667</v>
      </c>
      <c r="J19" s="17">
        <f t="shared" si="1"/>
        <v>1.6666666666666666E-2</v>
      </c>
    </row>
    <row r="20" spans="1:10" x14ac:dyDescent="0.55000000000000004">
      <c r="A20" s="81" t="s">
        <v>6</v>
      </c>
      <c r="B20" s="81"/>
      <c r="C20" s="81"/>
      <c r="D20" s="81"/>
      <c r="E20" s="81"/>
      <c r="F20" s="81"/>
      <c r="G20" s="81"/>
      <c r="H20" s="81"/>
      <c r="I20" s="81"/>
      <c r="J20" s="81"/>
    </row>
    <row r="21" spans="1:10" x14ac:dyDescent="0.55000000000000004">
      <c r="A21" s="14" t="s">
        <v>44</v>
      </c>
      <c r="B21" s="7">
        <v>521.21500000000003</v>
      </c>
      <c r="C21" s="8">
        <v>2.56</v>
      </c>
      <c r="D21" s="8">
        <v>5.07</v>
      </c>
      <c r="E21" s="8">
        <v>0.4</v>
      </c>
      <c r="F21" s="8">
        <v>22.12</v>
      </c>
      <c r="G21" s="8">
        <v>32.090000000000003</v>
      </c>
      <c r="H21" s="9">
        <v>0</v>
      </c>
      <c r="I21" s="8">
        <v>8.3000000000000007</v>
      </c>
      <c r="J21" s="8">
        <v>2.56</v>
      </c>
    </row>
    <row r="22" spans="1:10" x14ac:dyDescent="0.55000000000000004">
      <c r="A22" s="14" t="s">
        <v>45</v>
      </c>
      <c r="B22" s="7">
        <v>314.78500000000003</v>
      </c>
      <c r="C22" s="8">
        <v>2.27</v>
      </c>
      <c r="D22" s="8">
        <v>3.84</v>
      </c>
      <c r="E22" s="8">
        <v>0.34</v>
      </c>
      <c r="F22" s="8">
        <v>22.01</v>
      </c>
      <c r="G22" s="8">
        <v>31.76</v>
      </c>
      <c r="H22" s="9">
        <v>0</v>
      </c>
      <c r="I22" s="8">
        <v>8.0500000000000007</v>
      </c>
      <c r="J22" s="8">
        <v>2.6</v>
      </c>
    </row>
    <row r="23" spans="1:10" x14ac:dyDescent="0.55000000000000004">
      <c r="A23" s="14" t="s">
        <v>46</v>
      </c>
      <c r="B23" s="7">
        <v>245.745</v>
      </c>
      <c r="C23" s="8">
        <v>2.5299999999999998</v>
      </c>
      <c r="D23" s="8">
        <v>3.64</v>
      </c>
      <c r="E23" s="8">
        <v>0.38</v>
      </c>
      <c r="F23" s="8">
        <v>22.57</v>
      </c>
      <c r="G23" s="8">
        <v>33.590000000000003</v>
      </c>
      <c r="H23" s="9">
        <v>0</v>
      </c>
      <c r="I23" s="8">
        <v>7.49</v>
      </c>
      <c r="J23" s="8">
        <v>2.52</v>
      </c>
    </row>
    <row r="24" spans="1:10" x14ac:dyDescent="0.55000000000000004">
      <c r="A24" s="14" t="s">
        <v>47</v>
      </c>
      <c r="B24" s="7">
        <v>193.27500000000001</v>
      </c>
      <c r="C24" s="8">
        <v>2.61</v>
      </c>
      <c r="D24" s="8">
        <v>3.93</v>
      </c>
      <c r="E24" s="8">
        <v>0.39</v>
      </c>
      <c r="F24" s="8">
        <v>20.059999999999999</v>
      </c>
      <c r="G24" s="8">
        <v>31.12</v>
      </c>
      <c r="H24" s="9">
        <v>0</v>
      </c>
      <c r="I24" s="8">
        <v>7.56</v>
      </c>
      <c r="J24" s="8">
        <v>2.4</v>
      </c>
    </row>
    <row r="25" spans="1:10" x14ac:dyDescent="0.55000000000000004">
      <c r="A25" s="14" t="s">
        <v>48</v>
      </c>
      <c r="B25" s="7">
        <v>542.95899999999995</v>
      </c>
      <c r="C25" s="8">
        <v>2.42</v>
      </c>
      <c r="D25" s="8">
        <v>3.71</v>
      </c>
      <c r="E25" s="8">
        <v>0.36</v>
      </c>
      <c r="F25" s="8">
        <v>22.54</v>
      </c>
      <c r="G25" s="8">
        <v>32.6</v>
      </c>
      <c r="H25" s="9">
        <v>0</v>
      </c>
      <c r="I25" s="8">
        <v>7.66</v>
      </c>
      <c r="J25" s="8">
        <v>2.76</v>
      </c>
    </row>
    <row r="26" spans="1:10" x14ac:dyDescent="0.55000000000000004">
      <c r="A26" s="14" t="s">
        <v>49</v>
      </c>
      <c r="B26" s="7">
        <v>228.16800000000001</v>
      </c>
      <c r="C26" s="8">
        <v>2.3199999999999998</v>
      </c>
      <c r="D26" s="8">
        <v>5.26</v>
      </c>
      <c r="E26" s="8">
        <v>0.33</v>
      </c>
      <c r="F26" s="8">
        <v>18.89</v>
      </c>
      <c r="G26" s="8">
        <v>27.04</v>
      </c>
      <c r="H26" s="8">
        <v>4.72</v>
      </c>
      <c r="I26" s="8">
        <v>5.57</v>
      </c>
      <c r="J26" s="8">
        <v>2.4900000000000002</v>
      </c>
    </row>
    <row r="27" spans="1:10" x14ac:dyDescent="0.55000000000000004">
      <c r="A27" s="16" t="s">
        <v>37</v>
      </c>
      <c r="B27" s="12">
        <f>SUM(B21:B26)</f>
        <v>2046.1469999999999</v>
      </c>
      <c r="C27" s="13">
        <f>AVERAGE(C21:C26)</f>
        <v>2.4516666666666667</v>
      </c>
      <c r="D27" s="13">
        <f>AVERAGE(D21:D26)</f>
        <v>4.2416666666666671</v>
      </c>
      <c r="E27" s="13">
        <f>AVERAGE(E21:E26)</f>
        <v>0.3666666666666667</v>
      </c>
      <c r="F27" s="13">
        <f>AVERAGE(F21:F26)</f>
        <v>21.364999999999998</v>
      </c>
      <c r="G27" s="13">
        <f t="shared" ref="G27:J27" si="2">AVERAGE(G21:G26)</f>
        <v>31.366666666666664</v>
      </c>
      <c r="H27" s="13">
        <f t="shared" si="2"/>
        <v>0.78666666666666663</v>
      </c>
      <c r="I27" s="13">
        <f t="shared" si="2"/>
        <v>7.4383333333333335</v>
      </c>
      <c r="J27" s="13">
        <f t="shared" si="2"/>
        <v>2.5550000000000002</v>
      </c>
    </row>
    <row r="28" spans="1:10" x14ac:dyDescent="0.55000000000000004">
      <c r="A28" s="81" t="s">
        <v>7</v>
      </c>
      <c r="B28" s="81"/>
      <c r="C28" s="81"/>
      <c r="D28" s="81"/>
      <c r="E28" s="81"/>
      <c r="F28" s="81"/>
      <c r="G28" s="81"/>
      <c r="H28" s="81"/>
      <c r="I28" s="81"/>
      <c r="J28" s="81"/>
    </row>
    <row r="29" spans="1:10" x14ac:dyDescent="0.55000000000000004">
      <c r="A29" s="14" t="s">
        <v>50</v>
      </c>
      <c r="B29" s="7">
        <v>558.51300000000003</v>
      </c>
      <c r="C29" s="8">
        <v>2.41</v>
      </c>
      <c r="D29" s="8">
        <v>5.15</v>
      </c>
      <c r="E29" s="8">
        <v>0.95</v>
      </c>
      <c r="F29" s="8">
        <v>5</v>
      </c>
      <c r="G29" s="8">
        <v>164.06</v>
      </c>
      <c r="H29" s="8">
        <v>0.44</v>
      </c>
      <c r="I29" s="8">
        <v>0.8</v>
      </c>
      <c r="J29" s="8">
        <v>0.01</v>
      </c>
    </row>
    <row r="30" spans="1:10" x14ac:dyDescent="0.55000000000000004">
      <c r="A30" s="14" t="s">
        <v>51</v>
      </c>
      <c r="B30" s="7">
        <v>326.58499999999998</v>
      </c>
      <c r="C30" s="8">
        <v>2.23</v>
      </c>
      <c r="D30" s="8">
        <v>4.63</v>
      </c>
      <c r="E30" s="8">
        <v>0.91</v>
      </c>
      <c r="F30" s="8">
        <v>37.1</v>
      </c>
      <c r="G30" s="8">
        <v>2038.54</v>
      </c>
      <c r="H30" s="8">
        <v>0.03</v>
      </c>
      <c r="I30" s="8">
        <v>14.55</v>
      </c>
      <c r="J30" s="9">
        <v>0</v>
      </c>
    </row>
    <row r="31" spans="1:10" x14ac:dyDescent="0.55000000000000004">
      <c r="A31" s="14" t="s">
        <v>52</v>
      </c>
      <c r="B31" s="7">
        <v>321.69900000000001</v>
      </c>
      <c r="C31" s="8">
        <v>2.97</v>
      </c>
      <c r="D31" s="8">
        <v>11.85</v>
      </c>
      <c r="E31" s="8">
        <v>0.76</v>
      </c>
      <c r="F31" s="8">
        <v>24.69</v>
      </c>
      <c r="G31" s="8">
        <v>2.2799999999999998</v>
      </c>
      <c r="H31" s="8">
        <v>2.57</v>
      </c>
      <c r="I31" s="8">
        <v>3.7</v>
      </c>
      <c r="J31" s="8">
        <v>0.09</v>
      </c>
    </row>
    <row r="32" spans="1:10" x14ac:dyDescent="0.55000000000000004">
      <c r="A32" s="14" t="s">
        <v>53</v>
      </c>
      <c r="B32" s="7">
        <v>379.53300000000002</v>
      </c>
      <c r="C32" s="8">
        <v>2.4700000000000002</v>
      </c>
      <c r="D32" s="8">
        <v>4.9400000000000004</v>
      </c>
      <c r="E32" s="8">
        <v>0.91</v>
      </c>
      <c r="F32" s="8">
        <v>2.59</v>
      </c>
      <c r="G32" s="8">
        <v>113.91</v>
      </c>
      <c r="H32" s="8">
        <v>1.1299999999999999</v>
      </c>
      <c r="I32" s="8">
        <v>2.8</v>
      </c>
      <c r="J32" s="8">
        <v>0.01</v>
      </c>
    </row>
    <row r="33" spans="1:10" x14ac:dyDescent="0.55000000000000004">
      <c r="A33" s="16" t="s">
        <v>37</v>
      </c>
      <c r="B33" s="12">
        <f>SUM(B29:B32)</f>
        <v>1586.33</v>
      </c>
      <c r="C33" s="13">
        <f t="shared" ref="C33:J33" si="3">AVERAGE(C29:C32)</f>
        <v>2.5200000000000005</v>
      </c>
      <c r="D33" s="13">
        <f t="shared" si="3"/>
        <v>6.642500000000001</v>
      </c>
      <c r="E33" s="13">
        <f t="shared" si="3"/>
        <v>0.88250000000000006</v>
      </c>
      <c r="F33" s="13">
        <f t="shared" si="3"/>
        <v>17.345000000000002</v>
      </c>
      <c r="G33" s="13">
        <f t="shared" si="3"/>
        <v>579.69749999999999</v>
      </c>
      <c r="H33" s="13">
        <f t="shared" si="3"/>
        <v>1.0425</v>
      </c>
      <c r="I33" s="13">
        <f t="shared" si="3"/>
        <v>5.4625000000000004</v>
      </c>
      <c r="J33" s="13">
        <f t="shared" si="3"/>
        <v>2.7499999999999997E-2</v>
      </c>
    </row>
    <row r="34" spans="1:10" x14ac:dyDescent="0.55000000000000004">
      <c r="A34" s="81" t="s">
        <v>8</v>
      </c>
      <c r="B34" s="81"/>
      <c r="C34" s="81"/>
      <c r="D34" s="81"/>
      <c r="E34" s="81"/>
      <c r="F34" s="81"/>
      <c r="G34" s="81"/>
      <c r="H34" s="81"/>
      <c r="I34" s="81"/>
      <c r="J34" s="81"/>
    </row>
    <row r="35" spans="1:10" x14ac:dyDescent="0.55000000000000004">
      <c r="A35" s="14" t="s">
        <v>54</v>
      </c>
      <c r="B35" s="7">
        <v>474.37099999999998</v>
      </c>
      <c r="C35" s="8">
        <v>2.37</v>
      </c>
      <c r="D35" s="8">
        <v>6.37</v>
      </c>
      <c r="E35" s="8">
        <v>0.91</v>
      </c>
      <c r="F35" s="8">
        <v>4.87</v>
      </c>
      <c r="G35" s="8">
        <v>34.020000000000003</v>
      </c>
      <c r="H35" s="8">
        <v>0.41</v>
      </c>
      <c r="I35" s="8">
        <v>5.77</v>
      </c>
      <c r="J35" s="8">
        <v>0.03</v>
      </c>
    </row>
    <row r="36" spans="1:10" x14ac:dyDescent="0.55000000000000004">
      <c r="A36" s="14" t="s">
        <v>55</v>
      </c>
      <c r="B36" s="7">
        <v>429.77100000000002</v>
      </c>
      <c r="C36" s="8">
        <v>2.81</v>
      </c>
      <c r="D36" s="8">
        <v>3.54</v>
      </c>
      <c r="E36" s="8">
        <v>0.73</v>
      </c>
      <c r="F36" s="8">
        <v>6.64</v>
      </c>
      <c r="G36" s="8">
        <v>0.03</v>
      </c>
      <c r="H36" s="8">
        <v>0.51</v>
      </c>
      <c r="I36" s="8">
        <v>5.77</v>
      </c>
      <c r="J36" s="9">
        <v>0</v>
      </c>
    </row>
    <row r="37" spans="1:10" x14ac:dyDescent="0.55000000000000004">
      <c r="A37" s="14" t="s">
        <v>56</v>
      </c>
      <c r="B37" s="7">
        <v>333.03899999999999</v>
      </c>
      <c r="C37" s="8">
        <v>2.58</v>
      </c>
      <c r="D37" s="8">
        <v>4.2</v>
      </c>
      <c r="E37" s="8">
        <v>0.78</v>
      </c>
      <c r="F37" s="8">
        <v>26.46</v>
      </c>
      <c r="G37" s="8">
        <v>12.71</v>
      </c>
      <c r="H37" s="8">
        <v>1.5</v>
      </c>
      <c r="I37" s="8">
        <v>16.54</v>
      </c>
      <c r="J37" s="8">
        <v>0.01</v>
      </c>
    </row>
    <row r="38" spans="1:10" x14ac:dyDescent="0.55000000000000004">
      <c r="A38" s="14" t="s">
        <v>57</v>
      </c>
      <c r="B38" s="7">
        <v>154.959</v>
      </c>
      <c r="C38" s="8">
        <v>3.06</v>
      </c>
      <c r="D38" s="8">
        <v>2.15</v>
      </c>
      <c r="E38" s="8">
        <v>0.67</v>
      </c>
      <c r="F38" s="8">
        <v>18.920000000000002</v>
      </c>
      <c r="G38" s="8">
        <v>0.3</v>
      </c>
      <c r="H38" s="8">
        <v>0.24</v>
      </c>
      <c r="I38" s="8">
        <v>29.73</v>
      </c>
      <c r="J38" s="9">
        <v>0</v>
      </c>
    </row>
    <row r="39" spans="1:10" x14ac:dyDescent="0.55000000000000004">
      <c r="A39" s="16" t="s">
        <v>37</v>
      </c>
      <c r="B39" s="12">
        <f>SUM(B35:B38)</f>
        <v>1392.14</v>
      </c>
      <c r="C39" s="13">
        <f t="shared" ref="C39:J39" si="4">AVERAGE(C35:C38)</f>
        <v>2.7050000000000001</v>
      </c>
      <c r="D39" s="13">
        <f t="shared" si="4"/>
        <v>4.0649999999999995</v>
      </c>
      <c r="E39" s="13">
        <f t="shared" si="4"/>
        <v>0.77249999999999996</v>
      </c>
      <c r="F39" s="13">
        <f t="shared" si="4"/>
        <v>14.2225</v>
      </c>
      <c r="G39" s="13">
        <f t="shared" si="4"/>
        <v>11.765000000000001</v>
      </c>
      <c r="H39" s="13">
        <f t="shared" si="4"/>
        <v>0.66500000000000004</v>
      </c>
      <c r="I39" s="13">
        <f t="shared" si="4"/>
        <v>14.452500000000001</v>
      </c>
      <c r="J39" s="13">
        <f t="shared" si="4"/>
        <v>0.01</v>
      </c>
    </row>
    <row r="40" spans="1:10" x14ac:dyDescent="0.55000000000000004">
      <c r="A40" s="81" t="s">
        <v>9</v>
      </c>
      <c r="B40" s="81"/>
      <c r="C40" s="81"/>
      <c r="D40" s="81"/>
      <c r="E40" s="81"/>
      <c r="F40" s="81"/>
      <c r="G40" s="81"/>
      <c r="H40" s="81"/>
      <c r="I40" s="81"/>
      <c r="J40" s="81"/>
    </row>
    <row r="41" spans="1:10" x14ac:dyDescent="0.55000000000000004">
      <c r="A41" s="14" t="s">
        <v>58</v>
      </c>
      <c r="B41" s="7">
        <v>348.71899999999999</v>
      </c>
      <c r="C41" s="8">
        <v>2.23</v>
      </c>
      <c r="D41" s="8">
        <v>4.1399999999999997</v>
      </c>
      <c r="E41" s="8">
        <v>0.33</v>
      </c>
      <c r="F41" s="8">
        <v>14.87</v>
      </c>
      <c r="G41" s="8">
        <v>17.5</v>
      </c>
      <c r="H41" s="8">
        <v>3.13</v>
      </c>
      <c r="I41" s="8">
        <v>7.14</v>
      </c>
      <c r="J41" s="8">
        <v>1.63</v>
      </c>
    </row>
    <row r="42" spans="1:10" x14ac:dyDescent="0.55000000000000004">
      <c r="A42" s="14" t="s">
        <v>59</v>
      </c>
      <c r="B42" s="7">
        <v>293.96499999999997</v>
      </c>
      <c r="C42" s="8">
        <v>2.2599999999999998</v>
      </c>
      <c r="D42" s="8">
        <v>5.87</v>
      </c>
      <c r="E42" s="8">
        <v>0.38</v>
      </c>
      <c r="F42" s="8">
        <v>25.87</v>
      </c>
      <c r="G42" s="8">
        <v>37.9</v>
      </c>
      <c r="H42" s="9">
        <v>0</v>
      </c>
      <c r="I42" s="8">
        <v>9.98</v>
      </c>
      <c r="J42" s="8">
        <v>3.02</v>
      </c>
    </row>
    <row r="43" spans="1:10" x14ac:dyDescent="0.55000000000000004">
      <c r="A43" s="14" t="s">
        <v>60</v>
      </c>
      <c r="B43" s="7">
        <v>489.44900000000001</v>
      </c>
      <c r="C43" s="8">
        <v>2.56</v>
      </c>
      <c r="D43" s="8">
        <v>4.6500000000000004</v>
      </c>
      <c r="E43" s="8">
        <v>0.36</v>
      </c>
      <c r="F43" s="8">
        <v>40.67</v>
      </c>
      <c r="G43" s="8">
        <v>59.73</v>
      </c>
      <c r="H43" s="8">
        <v>0.33</v>
      </c>
      <c r="I43" s="8">
        <v>14.01</v>
      </c>
      <c r="J43" s="8">
        <v>4.79</v>
      </c>
    </row>
    <row r="44" spans="1:10" x14ac:dyDescent="0.55000000000000004">
      <c r="A44" s="14" t="s">
        <v>61</v>
      </c>
      <c r="B44" s="7">
        <v>151.363</v>
      </c>
      <c r="C44" s="8">
        <v>2.39</v>
      </c>
      <c r="D44" s="8">
        <v>3.76</v>
      </c>
      <c r="E44" s="8">
        <v>0.34</v>
      </c>
      <c r="F44" s="8">
        <v>23.75</v>
      </c>
      <c r="G44" s="8">
        <v>33.74</v>
      </c>
      <c r="H44" s="9">
        <v>0</v>
      </c>
      <c r="I44" s="8">
        <v>7.62</v>
      </c>
      <c r="J44" s="8">
        <v>3.13</v>
      </c>
    </row>
    <row r="45" spans="1:10" x14ac:dyDescent="0.55000000000000004">
      <c r="A45" s="14" t="s">
        <v>62</v>
      </c>
      <c r="B45" s="7">
        <v>412.15100000000001</v>
      </c>
      <c r="C45" s="8">
        <v>2.69</v>
      </c>
      <c r="D45" s="8">
        <v>4.8099999999999996</v>
      </c>
      <c r="E45" s="8">
        <v>0.38</v>
      </c>
      <c r="F45" s="8">
        <v>21.24</v>
      </c>
      <c r="G45" s="8">
        <v>32.85</v>
      </c>
      <c r="H45" s="9">
        <v>0</v>
      </c>
      <c r="I45" s="8">
        <v>6.46</v>
      </c>
      <c r="J45" s="8">
        <v>2.79</v>
      </c>
    </row>
    <row r="46" spans="1:10" x14ac:dyDescent="0.55000000000000004">
      <c r="A46" s="16" t="s">
        <v>37</v>
      </c>
      <c r="B46" s="12">
        <f>SUM(B41:B45)</f>
        <v>1695.6470000000002</v>
      </c>
      <c r="C46" s="13">
        <f t="shared" ref="C46:J46" si="5">AVERAGE(C41:C45)</f>
        <v>2.4260000000000002</v>
      </c>
      <c r="D46" s="13">
        <f t="shared" si="5"/>
        <v>4.6459999999999999</v>
      </c>
      <c r="E46" s="13">
        <f t="shared" si="5"/>
        <v>0.35799999999999998</v>
      </c>
      <c r="F46" s="13">
        <f t="shared" si="5"/>
        <v>25.279999999999998</v>
      </c>
      <c r="G46" s="13">
        <f t="shared" si="5"/>
        <v>36.344000000000001</v>
      </c>
      <c r="H46" s="13">
        <f t="shared" si="5"/>
        <v>0.69199999999999995</v>
      </c>
      <c r="I46" s="13">
        <f t="shared" si="5"/>
        <v>9.0419999999999998</v>
      </c>
      <c r="J46" s="13">
        <f t="shared" si="5"/>
        <v>3.0720000000000001</v>
      </c>
    </row>
    <row r="47" spans="1:10" x14ac:dyDescent="0.55000000000000004">
      <c r="A47" s="81" t="s">
        <v>10</v>
      </c>
      <c r="B47" s="81"/>
      <c r="C47" s="81"/>
      <c r="D47" s="81"/>
      <c r="E47" s="81"/>
      <c r="F47" s="81"/>
      <c r="G47" s="81"/>
      <c r="H47" s="81"/>
      <c r="I47" s="81"/>
      <c r="J47" s="81"/>
    </row>
    <row r="48" spans="1:10" x14ac:dyDescent="0.55000000000000004">
      <c r="A48" s="14" t="s">
        <v>63</v>
      </c>
      <c r="B48" s="7">
        <v>187.221</v>
      </c>
      <c r="C48" s="8">
        <v>2.57</v>
      </c>
      <c r="D48" s="8">
        <v>4.58</v>
      </c>
      <c r="E48" s="8">
        <v>0.38</v>
      </c>
      <c r="F48" s="8">
        <v>24.5</v>
      </c>
      <c r="G48" s="8">
        <v>35.229999999999997</v>
      </c>
      <c r="H48" s="9">
        <v>0</v>
      </c>
      <c r="I48" s="8">
        <v>8.67</v>
      </c>
      <c r="J48" s="8">
        <v>2.96</v>
      </c>
    </row>
    <row r="49" spans="1:10" x14ac:dyDescent="0.55000000000000004">
      <c r="A49" s="14" t="s">
        <v>64</v>
      </c>
      <c r="B49" s="7">
        <v>334.488</v>
      </c>
      <c r="C49" s="8">
        <v>2.56</v>
      </c>
      <c r="D49" s="8">
        <v>4.3099999999999996</v>
      </c>
      <c r="E49" s="8">
        <v>0.35</v>
      </c>
      <c r="F49" s="8">
        <v>21.03</v>
      </c>
      <c r="G49" s="8">
        <v>31.18</v>
      </c>
      <c r="H49" s="9">
        <v>0</v>
      </c>
      <c r="I49" s="8">
        <v>6.99</v>
      </c>
      <c r="J49" s="8">
        <v>2.41</v>
      </c>
    </row>
    <row r="50" spans="1:10" x14ac:dyDescent="0.55000000000000004">
      <c r="A50" s="14" t="s">
        <v>65</v>
      </c>
      <c r="B50" s="7">
        <v>115.636</v>
      </c>
      <c r="C50" s="8">
        <v>2.52</v>
      </c>
      <c r="D50" s="8">
        <v>4.66</v>
      </c>
      <c r="E50" s="8">
        <v>0.34</v>
      </c>
      <c r="F50" s="8">
        <v>17.989999999999998</v>
      </c>
      <c r="G50" s="8">
        <v>35.74</v>
      </c>
      <c r="H50" s="9">
        <v>0</v>
      </c>
      <c r="I50" s="8">
        <v>6.37</v>
      </c>
      <c r="J50" s="8">
        <v>2.64</v>
      </c>
    </row>
    <row r="51" spans="1:10" x14ac:dyDescent="0.55000000000000004">
      <c r="A51" s="14" t="s">
        <v>66</v>
      </c>
      <c r="B51" s="7">
        <v>201.654</v>
      </c>
      <c r="C51" s="8">
        <v>2.79</v>
      </c>
      <c r="D51" s="8">
        <v>6.17</v>
      </c>
      <c r="E51" s="8">
        <v>0.4</v>
      </c>
      <c r="F51" s="8">
        <v>47.2</v>
      </c>
      <c r="G51" s="8">
        <v>58.56</v>
      </c>
      <c r="H51" s="9">
        <v>0</v>
      </c>
      <c r="I51" s="8">
        <v>6.95</v>
      </c>
      <c r="J51" s="8">
        <v>6.58</v>
      </c>
    </row>
    <row r="52" spans="1:10" x14ac:dyDescent="0.55000000000000004">
      <c r="A52" s="14" t="s">
        <v>67</v>
      </c>
      <c r="B52" s="7">
        <v>554.34500000000003</v>
      </c>
      <c r="C52" s="8">
        <v>2.63</v>
      </c>
      <c r="D52" s="8">
        <v>5.61</v>
      </c>
      <c r="E52" s="8">
        <v>0.35</v>
      </c>
      <c r="F52" s="8">
        <v>21.89</v>
      </c>
      <c r="G52" s="8">
        <v>32.92</v>
      </c>
      <c r="H52" s="9">
        <v>0</v>
      </c>
      <c r="I52" s="8">
        <v>8.24</v>
      </c>
      <c r="J52" s="8">
        <v>2.56</v>
      </c>
    </row>
    <row r="53" spans="1:10" x14ac:dyDescent="0.55000000000000004">
      <c r="A53" s="14" t="s">
        <v>68</v>
      </c>
      <c r="B53" s="7">
        <v>189.446</v>
      </c>
      <c r="C53" s="8">
        <v>2.54</v>
      </c>
      <c r="D53" s="8">
        <v>5.57</v>
      </c>
      <c r="E53" s="8">
        <v>0.41</v>
      </c>
      <c r="F53" s="8">
        <v>22.8</v>
      </c>
      <c r="G53" s="8">
        <v>35.15</v>
      </c>
      <c r="H53" s="9">
        <v>0</v>
      </c>
      <c r="I53" s="8">
        <v>8.18</v>
      </c>
      <c r="J53" s="8">
        <v>2.89</v>
      </c>
    </row>
    <row r="54" spans="1:10" x14ac:dyDescent="0.55000000000000004">
      <c r="A54" s="16" t="s">
        <v>37</v>
      </c>
      <c r="B54" s="12">
        <f>SUM(B48:B53)</f>
        <v>1582.79</v>
      </c>
      <c r="C54" s="13">
        <f t="shared" ref="C54:J54" si="6">AVERAGE(C48:C53)</f>
        <v>2.6016666666666666</v>
      </c>
      <c r="D54" s="13">
        <f t="shared" si="6"/>
        <v>5.1499999999999995</v>
      </c>
      <c r="E54" s="13">
        <f t="shared" si="6"/>
        <v>0.37166666666666676</v>
      </c>
      <c r="F54" s="13">
        <f t="shared" si="6"/>
        <v>25.901666666666671</v>
      </c>
      <c r="G54" s="13">
        <f t="shared" si="6"/>
        <v>38.130000000000003</v>
      </c>
      <c r="H54" s="13">
        <f t="shared" si="6"/>
        <v>0</v>
      </c>
      <c r="I54" s="13">
        <f t="shared" si="6"/>
        <v>7.5666666666666664</v>
      </c>
      <c r="J54" s="13">
        <f t="shared" si="6"/>
        <v>3.34</v>
      </c>
    </row>
    <row r="55" spans="1:10" x14ac:dyDescent="0.55000000000000004">
      <c r="A55" s="81" t="s">
        <v>11</v>
      </c>
      <c r="B55" s="81"/>
      <c r="C55" s="81"/>
      <c r="D55" s="81"/>
      <c r="E55" s="81"/>
      <c r="F55" s="81"/>
      <c r="G55" s="81"/>
      <c r="H55" s="81"/>
      <c r="I55" s="81"/>
      <c r="J55" s="81"/>
    </row>
    <row r="56" spans="1:10" x14ac:dyDescent="0.55000000000000004">
      <c r="A56" s="14" t="s">
        <v>69</v>
      </c>
      <c r="B56" s="7">
        <v>489.40899999999999</v>
      </c>
      <c r="C56" s="8">
        <v>2.5099999999999998</v>
      </c>
      <c r="D56" s="8">
        <v>5.89</v>
      </c>
      <c r="E56" s="8">
        <v>0.36</v>
      </c>
      <c r="F56" s="8">
        <v>5.22</v>
      </c>
      <c r="G56" s="8">
        <v>8.39</v>
      </c>
      <c r="H56" s="8">
        <v>32.119999999999997</v>
      </c>
      <c r="I56" s="8">
        <v>11.62</v>
      </c>
      <c r="J56" s="8">
        <v>0.03</v>
      </c>
    </row>
    <row r="57" spans="1:10" x14ac:dyDescent="0.55000000000000004">
      <c r="A57" s="14" t="s">
        <v>70</v>
      </c>
      <c r="B57" s="7">
        <v>363.11599999999999</v>
      </c>
      <c r="C57" s="8">
        <v>2.69</v>
      </c>
      <c r="D57" s="8">
        <v>5.68</v>
      </c>
      <c r="E57" s="8">
        <v>0.37</v>
      </c>
      <c r="F57" s="8">
        <v>3.74</v>
      </c>
      <c r="G57" s="8">
        <v>0.03</v>
      </c>
      <c r="H57" s="8">
        <v>15.61</v>
      </c>
      <c r="I57" s="8">
        <v>1.33</v>
      </c>
      <c r="J57" s="8">
        <v>0.02</v>
      </c>
    </row>
    <row r="58" spans="1:10" x14ac:dyDescent="0.55000000000000004">
      <c r="A58" s="14" t="s">
        <v>71</v>
      </c>
      <c r="B58" s="7">
        <v>294.89</v>
      </c>
      <c r="C58" s="8">
        <v>2.52</v>
      </c>
      <c r="D58" s="8">
        <v>5.04</v>
      </c>
      <c r="E58" s="8">
        <v>0.41</v>
      </c>
      <c r="F58" s="8">
        <v>1.47</v>
      </c>
      <c r="G58" s="8">
        <v>12.92</v>
      </c>
      <c r="H58" s="8">
        <v>45.1</v>
      </c>
      <c r="I58" s="8">
        <v>13.23</v>
      </c>
      <c r="J58" s="8">
        <v>0.09</v>
      </c>
    </row>
    <row r="59" spans="1:10" x14ac:dyDescent="0.55000000000000004">
      <c r="A59" s="14" t="s">
        <v>72</v>
      </c>
      <c r="B59" s="7">
        <v>352.267</v>
      </c>
      <c r="C59" s="8">
        <v>2.37</v>
      </c>
      <c r="D59" s="8">
        <v>5.49</v>
      </c>
      <c r="E59" s="8">
        <v>0.36</v>
      </c>
      <c r="F59" s="8">
        <v>2.58</v>
      </c>
      <c r="G59" s="8">
        <v>13.94</v>
      </c>
      <c r="H59" s="8">
        <v>26.44</v>
      </c>
      <c r="I59" s="8">
        <v>5.98</v>
      </c>
      <c r="J59" s="8">
        <v>0.03</v>
      </c>
    </row>
    <row r="60" spans="1:10" x14ac:dyDescent="0.55000000000000004">
      <c r="A60" s="16" t="s">
        <v>37</v>
      </c>
      <c r="B60" s="12">
        <f>SUM(B56:B59)</f>
        <v>1499.682</v>
      </c>
      <c r="C60" s="13">
        <f t="shared" ref="C60:J60" si="7">AVERAGE(C56:C59)</f>
        <v>2.5225</v>
      </c>
      <c r="D60" s="13">
        <f t="shared" si="7"/>
        <v>5.5250000000000004</v>
      </c>
      <c r="E60" s="13">
        <f t="shared" si="7"/>
        <v>0.375</v>
      </c>
      <c r="F60" s="13">
        <f t="shared" si="7"/>
        <v>3.2525000000000004</v>
      </c>
      <c r="G60" s="13">
        <f t="shared" si="7"/>
        <v>8.82</v>
      </c>
      <c r="H60" s="13">
        <f t="shared" si="7"/>
        <v>29.817499999999999</v>
      </c>
      <c r="I60" s="13">
        <f t="shared" si="7"/>
        <v>8.0399999999999991</v>
      </c>
      <c r="J60" s="13">
        <f t="shared" si="7"/>
        <v>4.2500000000000003E-2</v>
      </c>
    </row>
    <row r="61" spans="1:10" x14ac:dyDescent="0.55000000000000004">
      <c r="A61" s="81" t="s">
        <v>12</v>
      </c>
      <c r="B61" s="81"/>
      <c r="C61" s="81"/>
      <c r="D61" s="81"/>
      <c r="E61" s="81"/>
      <c r="F61" s="81"/>
      <c r="G61" s="81"/>
      <c r="H61" s="81"/>
      <c r="I61" s="81"/>
      <c r="J61" s="81"/>
    </row>
    <row r="62" spans="1:10" x14ac:dyDescent="0.55000000000000004">
      <c r="A62" s="14" t="s">
        <v>73</v>
      </c>
      <c r="B62" s="7">
        <v>663.02099999999996</v>
      </c>
      <c r="C62" s="8">
        <v>2.4700000000000002</v>
      </c>
      <c r="D62" s="8">
        <v>7.16</v>
      </c>
      <c r="E62" s="8">
        <v>0.42</v>
      </c>
      <c r="F62" s="8">
        <v>20.51</v>
      </c>
      <c r="G62" s="8">
        <v>3.7</v>
      </c>
      <c r="H62" s="8">
        <v>31.85</v>
      </c>
      <c r="I62" s="8">
        <v>7.83</v>
      </c>
      <c r="J62" s="8">
        <v>0.9</v>
      </c>
    </row>
    <row r="63" spans="1:10" x14ac:dyDescent="0.55000000000000004">
      <c r="A63" s="14" t="s">
        <v>74</v>
      </c>
      <c r="B63" s="7">
        <v>497.67200000000003</v>
      </c>
      <c r="C63" s="8">
        <v>2.4900000000000002</v>
      </c>
      <c r="D63" s="8">
        <v>16.77</v>
      </c>
      <c r="E63" s="8">
        <v>0.42</v>
      </c>
      <c r="F63" s="8">
        <v>15.73</v>
      </c>
      <c r="G63" s="8">
        <v>10.11</v>
      </c>
      <c r="H63" s="8">
        <v>77.03</v>
      </c>
      <c r="I63" s="8">
        <v>6.45</v>
      </c>
      <c r="J63" s="8">
        <v>0.25</v>
      </c>
    </row>
    <row r="64" spans="1:10" x14ac:dyDescent="0.55000000000000004">
      <c r="A64" s="14" t="s">
        <v>75</v>
      </c>
      <c r="B64" s="7">
        <v>244.11799999999999</v>
      </c>
      <c r="C64" s="8">
        <v>2.56</v>
      </c>
      <c r="D64" s="8">
        <v>15.51</v>
      </c>
      <c r="E64" s="8">
        <v>0.45</v>
      </c>
      <c r="F64" s="8">
        <v>2.36</v>
      </c>
      <c r="G64" s="8">
        <v>1.47</v>
      </c>
      <c r="H64" s="8">
        <v>303.44</v>
      </c>
      <c r="I64" s="8">
        <v>7.58</v>
      </c>
      <c r="J64" s="8">
        <v>0.53</v>
      </c>
    </row>
    <row r="65" spans="1:10" x14ac:dyDescent="0.55000000000000004">
      <c r="A65" s="14" t="s">
        <v>76</v>
      </c>
      <c r="B65" s="7">
        <v>315.08</v>
      </c>
      <c r="C65" s="8">
        <v>2.71</v>
      </c>
      <c r="D65" s="8">
        <v>4.76</v>
      </c>
      <c r="E65" s="8">
        <v>0.49</v>
      </c>
      <c r="F65" s="8">
        <v>11.34</v>
      </c>
      <c r="G65" s="8">
        <v>20.46</v>
      </c>
      <c r="H65" s="8">
        <v>47.21</v>
      </c>
      <c r="I65" s="8">
        <v>9.83</v>
      </c>
      <c r="J65" s="8">
        <v>2.38</v>
      </c>
    </row>
    <row r="66" spans="1:10" x14ac:dyDescent="0.55000000000000004">
      <c r="A66" s="14" t="s">
        <v>77</v>
      </c>
      <c r="B66" s="7">
        <v>421.87299999999999</v>
      </c>
      <c r="C66" s="8">
        <v>2.79</v>
      </c>
      <c r="D66" s="8">
        <v>6.51</v>
      </c>
      <c r="E66" s="8">
        <v>0.41</v>
      </c>
      <c r="F66" s="8">
        <v>0.44</v>
      </c>
      <c r="G66" s="8">
        <v>0.99</v>
      </c>
      <c r="H66" s="8">
        <v>57.51</v>
      </c>
      <c r="I66" s="8">
        <v>12.51</v>
      </c>
      <c r="J66" s="8">
        <v>0.33</v>
      </c>
    </row>
    <row r="67" spans="1:10" x14ac:dyDescent="0.55000000000000004">
      <c r="A67" s="14" t="s">
        <v>78</v>
      </c>
      <c r="B67" s="7">
        <v>311.16300000000001</v>
      </c>
      <c r="C67" s="8">
        <v>2.54</v>
      </c>
      <c r="D67" s="8">
        <v>7.35</v>
      </c>
      <c r="E67" s="8">
        <v>0.42</v>
      </c>
      <c r="F67" s="8">
        <v>23.41</v>
      </c>
      <c r="G67" s="8">
        <v>21.87</v>
      </c>
      <c r="H67" s="8">
        <v>121.57</v>
      </c>
      <c r="I67" s="8">
        <v>21.9</v>
      </c>
      <c r="J67" s="8">
        <v>0.45</v>
      </c>
    </row>
    <row r="68" spans="1:10" x14ac:dyDescent="0.55000000000000004">
      <c r="A68" s="16" t="s">
        <v>37</v>
      </c>
      <c r="B68" s="12">
        <f>SUM(B62:B67)</f>
        <v>2452.9269999999997</v>
      </c>
      <c r="C68" s="13">
        <f>AVERAGE(C62:C67)</f>
        <v>2.5933333333333333</v>
      </c>
      <c r="D68" s="13">
        <f t="shared" ref="D68:J68" si="8">AVERAGE(D62:D67)</f>
        <v>9.6766666666666659</v>
      </c>
      <c r="E68" s="13">
        <f t="shared" si="8"/>
        <v>0.435</v>
      </c>
      <c r="F68" s="13">
        <f t="shared" si="8"/>
        <v>12.298333333333332</v>
      </c>
      <c r="G68" s="13">
        <f t="shared" si="8"/>
        <v>9.7666666666666675</v>
      </c>
      <c r="H68" s="13">
        <f t="shared" si="8"/>
        <v>106.43499999999999</v>
      </c>
      <c r="I68" s="13">
        <f t="shared" si="8"/>
        <v>11.016666666666666</v>
      </c>
      <c r="J68" s="13">
        <f t="shared" si="8"/>
        <v>0.80666666666666664</v>
      </c>
    </row>
    <row r="69" spans="1:10" x14ac:dyDescent="0.55000000000000004">
      <c r="A69" s="81" t="s">
        <v>13</v>
      </c>
      <c r="B69" s="81"/>
      <c r="C69" s="81"/>
      <c r="D69" s="81"/>
      <c r="E69" s="81"/>
      <c r="F69" s="81"/>
      <c r="G69" s="81"/>
      <c r="H69" s="81"/>
      <c r="I69" s="81"/>
      <c r="J69" s="81"/>
    </row>
    <row r="70" spans="1:10" x14ac:dyDescent="0.55000000000000004">
      <c r="A70" s="14" t="s">
        <v>79</v>
      </c>
      <c r="B70" s="7">
        <v>361.38099999999997</v>
      </c>
      <c r="C70" s="8">
        <v>2.4900000000000002</v>
      </c>
      <c r="D70" s="8">
        <v>7.91</v>
      </c>
      <c r="E70" s="8">
        <v>0.44</v>
      </c>
      <c r="F70" s="8">
        <v>5.87</v>
      </c>
      <c r="G70" s="8">
        <v>17.829999999999998</v>
      </c>
      <c r="H70" s="8">
        <v>5.85</v>
      </c>
      <c r="I70" s="8">
        <v>2.66</v>
      </c>
      <c r="J70" s="8">
        <v>0.04</v>
      </c>
    </row>
    <row r="71" spans="1:10" x14ac:dyDescent="0.55000000000000004">
      <c r="A71" s="14" t="s">
        <v>80</v>
      </c>
      <c r="B71" s="7">
        <v>541.32299999999998</v>
      </c>
      <c r="C71" s="8">
        <v>2.46</v>
      </c>
      <c r="D71" s="8">
        <v>6.85</v>
      </c>
      <c r="E71" s="8">
        <v>0.41</v>
      </c>
      <c r="F71" s="8">
        <v>14.67</v>
      </c>
      <c r="G71" s="8">
        <v>94.1</v>
      </c>
      <c r="H71" s="8">
        <v>92.43</v>
      </c>
      <c r="I71" s="8">
        <v>5.54</v>
      </c>
      <c r="J71" s="8">
        <v>0.5</v>
      </c>
    </row>
    <row r="72" spans="1:10" x14ac:dyDescent="0.55000000000000004">
      <c r="A72" s="14" t="s">
        <v>81</v>
      </c>
      <c r="B72" s="7">
        <v>557.59299999999996</v>
      </c>
      <c r="C72" s="8">
        <v>2.3199999999999998</v>
      </c>
      <c r="D72" s="8">
        <v>7.31</v>
      </c>
      <c r="E72" s="8">
        <v>0.4</v>
      </c>
      <c r="F72" s="8">
        <v>14.97</v>
      </c>
      <c r="G72" s="8">
        <v>6.46</v>
      </c>
      <c r="H72" s="8">
        <v>45.56</v>
      </c>
      <c r="I72" s="8">
        <v>3.28</v>
      </c>
      <c r="J72" s="8">
        <v>0.14000000000000001</v>
      </c>
    </row>
    <row r="73" spans="1:10" x14ac:dyDescent="0.55000000000000004">
      <c r="A73" s="14" t="s">
        <v>82</v>
      </c>
      <c r="B73" s="7">
        <v>764.94399999999996</v>
      </c>
      <c r="C73" s="8">
        <v>2.48</v>
      </c>
      <c r="D73" s="8">
        <v>6.9</v>
      </c>
      <c r="E73" s="8">
        <v>0.44</v>
      </c>
      <c r="F73" s="8">
        <v>3.29</v>
      </c>
      <c r="G73" s="8">
        <v>2.94</v>
      </c>
      <c r="H73" s="8">
        <v>21.14</v>
      </c>
      <c r="I73" s="8">
        <v>23.66</v>
      </c>
      <c r="J73" s="8">
        <v>1</v>
      </c>
    </row>
    <row r="74" spans="1:10" x14ac:dyDescent="0.55000000000000004">
      <c r="A74" s="14" t="s">
        <v>83</v>
      </c>
      <c r="B74" s="7">
        <v>652.54399999999998</v>
      </c>
      <c r="C74" s="8">
        <v>2.79</v>
      </c>
      <c r="D74" s="8">
        <v>5.92</v>
      </c>
      <c r="E74" s="8">
        <v>0.37</v>
      </c>
      <c r="F74" s="8">
        <v>7.35</v>
      </c>
      <c r="G74" s="8">
        <v>21.03</v>
      </c>
      <c r="H74" s="8">
        <v>14.56</v>
      </c>
      <c r="I74" s="8">
        <v>5.27</v>
      </c>
      <c r="J74" s="8">
        <v>0.49</v>
      </c>
    </row>
    <row r="75" spans="1:10" x14ac:dyDescent="0.55000000000000004">
      <c r="A75" s="14" t="s">
        <v>84</v>
      </c>
      <c r="B75" s="7">
        <v>539.89300000000003</v>
      </c>
      <c r="C75" s="8">
        <v>2.57</v>
      </c>
      <c r="D75" s="8">
        <v>6.23</v>
      </c>
      <c r="E75" s="8">
        <v>0.4</v>
      </c>
      <c r="F75" s="8">
        <v>5.74</v>
      </c>
      <c r="G75" s="8">
        <v>6.55</v>
      </c>
      <c r="H75" s="8">
        <v>18.22</v>
      </c>
      <c r="I75" s="8">
        <v>3.3</v>
      </c>
      <c r="J75" s="8">
        <v>0.16</v>
      </c>
    </row>
    <row r="76" spans="1:10" x14ac:dyDescent="0.55000000000000004">
      <c r="A76" s="16" t="s">
        <v>37</v>
      </c>
      <c r="B76" s="12">
        <f>SUM(B70:B75)</f>
        <v>3417.6779999999999</v>
      </c>
      <c r="C76" s="13">
        <f>AVERAGE(C70:C75)</f>
        <v>2.5183333333333331</v>
      </c>
      <c r="D76" s="13">
        <f t="shared" ref="D76:J76" si="9">AVERAGE(D70:D75)</f>
        <v>6.8533333333333344</v>
      </c>
      <c r="E76" s="13">
        <f t="shared" si="9"/>
        <v>0.41</v>
      </c>
      <c r="F76" s="13">
        <f t="shared" si="9"/>
        <v>8.6483333333333334</v>
      </c>
      <c r="G76" s="13">
        <f t="shared" si="9"/>
        <v>24.818333333333332</v>
      </c>
      <c r="H76" s="13">
        <f t="shared" si="9"/>
        <v>32.96</v>
      </c>
      <c r="I76" s="13">
        <f t="shared" si="9"/>
        <v>7.2849999999999993</v>
      </c>
      <c r="J76" s="13">
        <f t="shared" si="9"/>
        <v>0.38833333333333336</v>
      </c>
    </row>
    <row r="77" spans="1:10" x14ac:dyDescent="0.55000000000000004">
      <c r="A77" s="81" t="s">
        <v>14</v>
      </c>
      <c r="B77" s="81"/>
      <c r="C77" s="81"/>
      <c r="D77" s="81"/>
      <c r="E77" s="81"/>
      <c r="F77" s="81"/>
      <c r="G77" s="81"/>
      <c r="H77" s="81"/>
      <c r="I77" s="81"/>
      <c r="J77" s="81"/>
    </row>
    <row r="78" spans="1:10" x14ac:dyDescent="0.55000000000000004">
      <c r="A78" s="14" t="s">
        <v>85</v>
      </c>
      <c r="B78" s="7">
        <v>374.89</v>
      </c>
      <c r="C78" s="8">
        <v>2.83</v>
      </c>
      <c r="D78" s="8">
        <v>5.09</v>
      </c>
      <c r="E78" s="8">
        <v>0.99</v>
      </c>
      <c r="F78" s="8">
        <v>25.7</v>
      </c>
      <c r="G78" s="8">
        <v>263.33</v>
      </c>
      <c r="H78" s="8">
        <v>1.01</v>
      </c>
      <c r="I78" s="8">
        <v>6.26</v>
      </c>
      <c r="J78" s="9">
        <v>0</v>
      </c>
    </row>
    <row r="79" spans="1:10" x14ac:dyDescent="0.55000000000000004">
      <c r="A79" s="14" t="s">
        <v>86</v>
      </c>
      <c r="B79" s="7">
        <v>362.18599999999998</v>
      </c>
      <c r="C79" s="8">
        <v>3.64</v>
      </c>
      <c r="D79" s="8">
        <v>7.5</v>
      </c>
      <c r="E79" s="8">
        <v>1.08</v>
      </c>
      <c r="F79" s="8">
        <v>14.89</v>
      </c>
      <c r="G79" s="8">
        <v>71.06</v>
      </c>
      <c r="H79" s="8">
        <v>1.41</v>
      </c>
      <c r="I79" s="8">
        <v>5.23</v>
      </c>
      <c r="J79" s="8">
        <v>0.01</v>
      </c>
    </row>
    <row r="80" spans="1:10" x14ac:dyDescent="0.55000000000000004">
      <c r="A80" s="14" t="s">
        <v>87</v>
      </c>
      <c r="B80" s="7">
        <v>152.29499999999999</v>
      </c>
      <c r="C80" s="8">
        <v>2.37</v>
      </c>
      <c r="D80" s="8">
        <v>6.62</v>
      </c>
      <c r="E80" s="8">
        <v>0.94</v>
      </c>
      <c r="F80" s="8">
        <v>2.0299999999999998</v>
      </c>
      <c r="G80" s="8">
        <v>490.98</v>
      </c>
      <c r="H80" s="8">
        <v>0.03</v>
      </c>
      <c r="I80" s="8">
        <v>5.9</v>
      </c>
      <c r="J80" s="8">
        <v>7.0000000000000007E-2</v>
      </c>
    </row>
    <row r="81" spans="1:10" x14ac:dyDescent="0.55000000000000004">
      <c r="A81" s="14" t="s">
        <v>88</v>
      </c>
      <c r="B81" s="7">
        <v>255.69499999999999</v>
      </c>
      <c r="C81" s="8">
        <v>2.9</v>
      </c>
      <c r="D81" s="8">
        <v>6.34</v>
      </c>
      <c r="E81" s="8">
        <v>0.97</v>
      </c>
      <c r="F81" s="8">
        <v>173.6</v>
      </c>
      <c r="G81" s="8">
        <v>168.98</v>
      </c>
      <c r="H81" s="8">
        <v>0.83</v>
      </c>
      <c r="I81" s="8">
        <v>19.940000000000001</v>
      </c>
      <c r="J81" s="8">
        <v>0.12</v>
      </c>
    </row>
    <row r="82" spans="1:10" x14ac:dyDescent="0.55000000000000004">
      <c r="A82" s="61" t="s">
        <v>89</v>
      </c>
      <c r="B82" s="62">
        <v>480.142</v>
      </c>
      <c r="C82" s="8">
        <v>2.66</v>
      </c>
      <c r="D82" s="8">
        <v>4.97</v>
      </c>
      <c r="E82" s="8">
        <v>0.87</v>
      </c>
      <c r="F82" s="8">
        <v>12.86</v>
      </c>
      <c r="G82" s="8">
        <v>344.22</v>
      </c>
      <c r="H82" s="8">
        <v>2.0099999999999998</v>
      </c>
      <c r="I82" s="8">
        <v>8.76</v>
      </c>
      <c r="J82" s="9">
        <v>0</v>
      </c>
    </row>
    <row r="83" spans="1:10" x14ac:dyDescent="0.55000000000000004">
      <c r="A83" s="61" t="s">
        <v>90</v>
      </c>
      <c r="B83" s="62">
        <v>456.71300000000002</v>
      </c>
      <c r="C83" s="8">
        <v>2.69</v>
      </c>
      <c r="D83" s="8">
        <v>4.0199999999999996</v>
      </c>
      <c r="E83" s="8">
        <v>0.81</v>
      </c>
      <c r="F83" s="8">
        <v>32.020000000000003</v>
      </c>
      <c r="G83" s="8">
        <v>43.1</v>
      </c>
      <c r="H83" s="8">
        <v>1.93</v>
      </c>
      <c r="I83" s="8">
        <v>12.25</v>
      </c>
      <c r="J83" s="9">
        <v>0</v>
      </c>
    </row>
    <row r="84" spans="1:10" x14ac:dyDescent="0.55000000000000004">
      <c r="A84" s="16" t="s">
        <v>37</v>
      </c>
      <c r="B84" s="12">
        <f>SUM(B78:B83)</f>
        <v>2081.9210000000003</v>
      </c>
      <c r="C84" s="13">
        <f>AVERAGE(C78:C83)</f>
        <v>2.8483333333333332</v>
      </c>
      <c r="D84" s="13">
        <f t="shared" ref="D84:J84" si="10">AVERAGE(D78:D83)</f>
        <v>5.7566666666666668</v>
      </c>
      <c r="E84" s="13">
        <f t="shared" si="10"/>
        <v>0.94333333333333336</v>
      </c>
      <c r="F84" s="13">
        <f t="shared" si="10"/>
        <v>43.516666666666659</v>
      </c>
      <c r="G84" s="13">
        <f t="shared" si="10"/>
        <v>230.27833333333334</v>
      </c>
      <c r="H84" s="13">
        <f t="shared" si="10"/>
        <v>1.2033333333333331</v>
      </c>
      <c r="I84" s="13">
        <f t="shared" si="10"/>
        <v>9.7233333333333327</v>
      </c>
      <c r="J84" s="13">
        <f t="shared" si="10"/>
        <v>3.3333333333333333E-2</v>
      </c>
    </row>
    <row r="85" spans="1:10" x14ac:dyDescent="0.55000000000000004">
      <c r="A85" s="81" t="s">
        <v>15</v>
      </c>
      <c r="B85" s="81"/>
      <c r="C85" s="81"/>
      <c r="D85" s="81"/>
      <c r="E85" s="81"/>
      <c r="F85" s="81"/>
      <c r="G85" s="81"/>
      <c r="H85" s="81"/>
      <c r="I85" s="81"/>
      <c r="J85" s="81"/>
    </row>
    <row r="86" spans="1:10" x14ac:dyDescent="0.55000000000000004">
      <c r="A86" s="14" t="s">
        <v>91</v>
      </c>
      <c r="B86" s="7">
        <v>333.54399999999998</v>
      </c>
      <c r="C86" s="8">
        <v>2.13</v>
      </c>
      <c r="D86" s="8">
        <v>6.18</v>
      </c>
      <c r="E86" s="8">
        <v>1.03</v>
      </c>
      <c r="F86" s="8">
        <v>0.93</v>
      </c>
      <c r="G86" s="8">
        <v>268.74</v>
      </c>
      <c r="H86" s="8">
        <v>0.09</v>
      </c>
      <c r="I86" s="8">
        <v>4.7699999999999996</v>
      </c>
      <c r="J86" s="9">
        <v>0</v>
      </c>
    </row>
    <row r="87" spans="1:10" x14ac:dyDescent="0.55000000000000004">
      <c r="A87" s="14" t="s">
        <v>92</v>
      </c>
      <c r="B87" s="7">
        <v>745.89800000000002</v>
      </c>
      <c r="C87" s="8">
        <v>2.39</v>
      </c>
      <c r="D87" s="8">
        <v>5.5</v>
      </c>
      <c r="E87" s="8">
        <v>1.1599999999999999</v>
      </c>
      <c r="F87" s="8">
        <v>3.18</v>
      </c>
      <c r="G87" s="8">
        <v>143.41999999999999</v>
      </c>
      <c r="H87" s="8">
        <v>0.46</v>
      </c>
      <c r="I87" s="8">
        <v>0.96</v>
      </c>
      <c r="J87" s="9">
        <v>0</v>
      </c>
    </row>
    <row r="88" spans="1:10" x14ac:dyDescent="0.55000000000000004">
      <c r="A88" s="14" t="s">
        <v>93</v>
      </c>
      <c r="B88" s="7">
        <v>372.37900000000002</v>
      </c>
      <c r="C88" s="8">
        <v>2.5099999999999998</v>
      </c>
      <c r="D88" s="8">
        <v>6.88</v>
      </c>
      <c r="E88" s="8">
        <v>1.08</v>
      </c>
      <c r="F88" s="8">
        <v>3.81</v>
      </c>
      <c r="G88" s="8">
        <v>754.73</v>
      </c>
      <c r="H88" s="8">
        <v>0.35</v>
      </c>
      <c r="I88" s="8">
        <v>2.2400000000000002</v>
      </c>
      <c r="J88" s="9">
        <v>0</v>
      </c>
    </row>
    <row r="89" spans="1:10" x14ac:dyDescent="0.55000000000000004">
      <c r="A89" s="14" t="s">
        <v>94</v>
      </c>
      <c r="B89" s="7">
        <v>183.43700000000001</v>
      </c>
      <c r="C89" s="8">
        <v>2.4300000000000002</v>
      </c>
      <c r="D89" s="8">
        <v>4.6100000000000003</v>
      </c>
      <c r="E89" s="8">
        <v>0.96</v>
      </c>
      <c r="F89" s="8">
        <v>3.03</v>
      </c>
      <c r="G89" s="8">
        <v>0.65</v>
      </c>
      <c r="H89" s="8">
        <v>1.89</v>
      </c>
      <c r="I89" s="8">
        <v>7.64</v>
      </c>
      <c r="J89" s="9">
        <v>0</v>
      </c>
    </row>
    <row r="90" spans="1:10" x14ac:dyDescent="0.55000000000000004">
      <c r="A90" s="14" t="s">
        <v>95</v>
      </c>
      <c r="B90" s="7">
        <v>269.52600000000001</v>
      </c>
      <c r="C90" s="8">
        <v>2.35</v>
      </c>
      <c r="D90" s="8">
        <v>2.69</v>
      </c>
      <c r="E90" s="8">
        <v>0.78</v>
      </c>
      <c r="F90" s="8">
        <v>7.13</v>
      </c>
      <c r="G90" s="8">
        <v>35.06</v>
      </c>
      <c r="H90" s="8">
        <v>1.1100000000000001</v>
      </c>
      <c r="I90" s="8">
        <v>3.13</v>
      </c>
      <c r="J90" s="9">
        <v>0</v>
      </c>
    </row>
    <row r="91" spans="1:10" x14ac:dyDescent="0.55000000000000004">
      <c r="A91" s="14" t="s">
        <v>96</v>
      </c>
      <c r="B91" s="7">
        <v>181.096</v>
      </c>
      <c r="C91" s="8">
        <v>2.65</v>
      </c>
      <c r="D91" s="8">
        <v>4.6500000000000004</v>
      </c>
      <c r="E91" s="8">
        <v>0.92</v>
      </c>
      <c r="F91" s="8">
        <v>16.239999999999998</v>
      </c>
      <c r="G91" s="8">
        <v>1.38</v>
      </c>
      <c r="H91" s="8">
        <v>1.18</v>
      </c>
      <c r="I91" s="8">
        <v>3.52</v>
      </c>
      <c r="J91" s="9">
        <v>0</v>
      </c>
    </row>
    <row r="92" spans="1:10" x14ac:dyDescent="0.55000000000000004">
      <c r="A92" s="16" t="s">
        <v>37</v>
      </c>
      <c r="B92" s="12">
        <f>SUM(B86:B91)</f>
        <v>2085.88</v>
      </c>
      <c r="C92" s="13">
        <f>AVERAGE(C86:C91)</f>
        <v>2.4099999999999997</v>
      </c>
      <c r="D92" s="13">
        <f t="shared" ref="D92:J92" si="11">AVERAGE(D86:D91)</f>
        <v>5.085</v>
      </c>
      <c r="E92" s="13">
        <f t="shared" si="11"/>
        <v>0.9883333333333334</v>
      </c>
      <c r="F92" s="13">
        <f t="shared" si="11"/>
        <v>5.7199999999999989</v>
      </c>
      <c r="G92" s="13">
        <f t="shared" si="11"/>
        <v>200.66333333333333</v>
      </c>
      <c r="H92" s="13">
        <f t="shared" si="11"/>
        <v>0.84666666666666668</v>
      </c>
      <c r="I92" s="13">
        <f t="shared" si="11"/>
        <v>3.7099999999999995</v>
      </c>
      <c r="J92" s="13">
        <f t="shared" si="11"/>
        <v>0</v>
      </c>
    </row>
    <row r="93" spans="1:10" x14ac:dyDescent="0.55000000000000004">
      <c r="A93" s="81" t="s">
        <v>16</v>
      </c>
      <c r="B93" s="81"/>
      <c r="C93" s="81"/>
      <c r="D93" s="81"/>
      <c r="E93" s="81"/>
      <c r="F93" s="81"/>
      <c r="G93" s="81"/>
      <c r="H93" s="81"/>
      <c r="I93" s="81"/>
      <c r="J93" s="81"/>
    </row>
    <row r="94" spans="1:10" x14ac:dyDescent="0.55000000000000004">
      <c r="A94" s="14" t="s">
        <v>97</v>
      </c>
      <c r="B94" s="7">
        <v>137.22900000000001</v>
      </c>
      <c r="C94" s="8">
        <v>3.64</v>
      </c>
      <c r="D94" s="8">
        <v>6.67</v>
      </c>
      <c r="E94" s="8">
        <v>1.32</v>
      </c>
      <c r="F94" s="8">
        <v>24.31</v>
      </c>
      <c r="G94" s="8">
        <v>114.47</v>
      </c>
      <c r="H94" s="8">
        <v>0.08</v>
      </c>
      <c r="I94" s="8">
        <v>5.75</v>
      </c>
      <c r="J94" s="8">
        <v>0.01</v>
      </c>
    </row>
    <row r="95" spans="1:10" x14ac:dyDescent="0.55000000000000004">
      <c r="A95" s="14" t="s">
        <v>98</v>
      </c>
      <c r="B95" s="7">
        <v>289.666</v>
      </c>
      <c r="C95" s="8">
        <v>2.94</v>
      </c>
      <c r="D95" s="8">
        <v>9.61</v>
      </c>
      <c r="E95" s="8">
        <v>1.26</v>
      </c>
      <c r="F95" s="8">
        <v>7.17</v>
      </c>
      <c r="G95" s="8">
        <v>5253.43</v>
      </c>
      <c r="H95" s="8">
        <v>0.69</v>
      </c>
      <c r="I95" s="8">
        <v>9.14</v>
      </c>
      <c r="J95" s="8">
        <v>0.01</v>
      </c>
    </row>
    <row r="96" spans="1:10" x14ac:dyDescent="0.55000000000000004">
      <c r="A96" s="14" t="s">
        <v>99</v>
      </c>
      <c r="B96" s="7">
        <v>231.06700000000001</v>
      </c>
      <c r="C96" s="8">
        <v>2.7</v>
      </c>
      <c r="D96" s="8">
        <v>6.6</v>
      </c>
      <c r="E96" s="8">
        <v>0.63</v>
      </c>
      <c r="F96" s="8">
        <v>14.23</v>
      </c>
      <c r="G96" s="9">
        <v>0</v>
      </c>
      <c r="H96" s="8">
        <v>1.89</v>
      </c>
      <c r="I96" s="8">
        <v>4.51</v>
      </c>
      <c r="J96" s="8">
        <v>0.01</v>
      </c>
    </row>
    <row r="97" spans="1:10" x14ac:dyDescent="0.55000000000000004">
      <c r="A97" s="14" t="s">
        <v>100</v>
      </c>
      <c r="B97" s="7">
        <v>233.827</v>
      </c>
      <c r="C97" s="8">
        <v>2.62</v>
      </c>
      <c r="D97" s="8">
        <v>5.35</v>
      </c>
      <c r="E97" s="8">
        <v>1.03</v>
      </c>
      <c r="F97" s="8">
        <v>18.03</v>
      </c>
      <c r="G97" s="8">
        <v>40.98</v>
      </c>
      <c r="H97" s="8">
        <v>0.31</v>
      </c>
      <c r="I97" s="8">
        <v>6.27</v>
      </c>
      <c r="J97" s="8">
        <v>0.01</v>
      </c>
    </row>
    <row r="98" spans="1:10" x14ac:dyDescent="0.55000000000000004">
      <c r="A98" s="14" t="s">
        <v>101</v>
      </c>
      <c r="B98" s="7">
        <v>167.19</v>
      </c>
      <c r="C98" s="8">
        <v>3.33</v>
      </c>
      <c r="D98" s="8">
        <v>8.6199999999999992</v>
      </c>
      <c r="E98" s="8">
        <v>1</v>
      </c>
      <c r="F98" s="8">
        <v>6.94</v>
      </c>
      <c r="G98" s="8">
        <v>222.24</v>
      </c>
      <c r="H98" s="8">
        <v>0.09</v>
      </c>
      <c r="I98" s="8">
        <v>7.18</v>
      </c>
      <c r="J98" s="8">
        <v>0.06</v>
      </c>
    </row>
    <row r="99" spans="1:10" x14ac:dyDescent="0.55000000000000004">
      <c r="A99" s="14" t="s">
        <v>102</v>
      </c>
      <c r="B99" s="7">
        <v>228.01400000000001</v>
      </c>
      <c r="C99" s="8">
        <v>3.58</v>
      </c>
      <c r="D99" s="8">
        <v>3.22</v>
      </c>
      <c r="E99" s="8">
        <v>0.87</v>
      </c>
      <c r="F99" s="8">
        <v>27.66</v>
      </c>
      <c r="G99" s="8">
        <v>27.46</v>
      </c>
      <c r="H99" s="8">
        <v>0.22</v>
      </c>
      <c r="I99" s="8">
        <v>12.38</v>
      </c>
      <c r="J99" s="9">
        <v>0</v>
      </c>
    </row>
    <row r="100" spans="1:10" x14ac:dyDescent="0.55000000000000004">
      <c r="A100" s="14" t="s">
        <v>103</v>
      </c>
      <c r="B100" s="7">
        <v>45.972000000000001</v>
      </c>
      <c r="C100" s="8">
        <v>3.78</v>
      </c>
      <c r="D100" s="8">
        <v>6.78</v>
      </c>
      <c r="E100" s="8">
        <v>1.38</v>
      </c>
      <c r="F100" s="8">
        <v>10.36</v>
      </c>
      <c r="G100" s="8">
        <v>134.51</v>
      </c>
      <c r="H100" s="8">
        <v>0.25</v>
      </c>
      <c r="I100" s="8">
        <v>16.84</v>
      </c>
      <c r="J100" s="8">
        <v>0.06</v>
      </c>
    </row>
    <row r="101" spans="1:10" x14ac:dyDescent="0.55000000000000004">
      <c r="A101" s="14" t="s">
        <v>104</v>
      </c>
      <c r="B101" s="7">
        <v>189.69200000000001</v>
      </c>
      <c r="C101" s="8">
        <v>3.02</v>
      </c>
      <c r="D101" s="8">
        <v>5.42</v>
      </c>
      <c r="E101" s="8">
        <v>0.95</v>
      </c>
      <c r="F101" s="8">
        <v>27</v>
      </c>
      <c r="G101" s="8">
        <v>27.93</v>
      </c>
      <c r="H101" s="8">
        <v>0.37</v>
      </c>
      <c r="I101" s="8">
        <v>12.71</v>
      </c>
      <c r="J101" s="8">
        <v>0.02</v>
      </c>
    </row>
    <row r="102" spans="1:10" x14ac:dyDescent="0.55000000000000004">
      <c r="A102" s="66" t="s">
        <v>37</v>
      </c>
      <c r="B102" s="67">
        <f>SUM(B94:B101)</f>
        <v>1522.6569999999999</v>
      </c>
      <c r="C102" s="13">
        <f>AVERAGE(C94:C101)</f>
        <v>3.2012500000000004</v>
      </c>
      <c r="D102" s="13">
        <f t="shared" ref="D102:J102" si="12">AVERAGE(D94:D101)</f>
        <v>6.5337500000000004</v>
      </c>
      <c r="E102" s="13">
        <f t="shared" si="12"/>
        <v>1.0549999999999999</v>
      </c>
      <c r="F102" s="13">
        <f t="shared" si="12"/>
        <v>16.962499999999999</v>
      </c>
      <c r="G102" s="13">
        <f t="shared" si="12"/>
        <v>727.62750000000005</v>
      </c>
      <c r="H102" s="13">
        <f t="shared" si="12"/>
        <v>0.48749999999999999</v>
      </c>
      <c r="I102" s="13">
        <f t="shared" si="12"/>
        <v>9.3475000000000001</v>
      </c>
      <c r="J102" s="13">
        <f t="shared" si="12"/>
        <v>2.2499999999999999E-2</v>
      </c>
    </row>
    <row r="103" spans="1:10" x14ac:dyDescent="0.55000000000000004">
      <c r="A103" s="81" t="s">
        <v>17</v>
      </c>
      <c r="B103" s="81"/>
      <c r="C103" s="81"/>
      <c r="D103" s="81"/>
      <c r="E103" s="81"/>
      <c r="F103" s="81"/>
      <c r="G103" s="81"/>
      <c r="H103" s="81"/>
      <c r="I103" s="81"/>
      <c r="J103" s="81"/>
    </row>
    <row r="104" spans="1:10" x14ac:dyDescent="0.55000000000000004">
      <c r="A104" s="18" t="s">
        <v>105</v>
      </c>
      <c r="B104" s="7">
        <v>370.33699999999999</v>
      </c>
      <c r="C104" s="8">
        <v>2.8</v>
      </c>
      <c r="D104" s="8">
        <v>5.37</v>
      </c>
      <c r="E104" s="8">
        <v>0.4</v>
      </c>
      <c r="F104" s="8">
        <v>20.8</v>
      </c>
      <c r="G104" s="8">
        <v>31.54</v>
      </c>
      <c r="H104" s="8">
        <v>0.56000000000000005</v>
      </c>
      <c r="I104" s="8">
        <v>7.69</v>
      </c>
      <c r="J104" s="8">
        <v>2.35</v>
      </c>
    </row>
    <row r="105" spans="1:10" x14ac:dyDescent="0.55000000000000004">
      <c r="A105" s="18" t="s">
        <v>106</v>
      </c>
      <c r="B105" s="7">
        <v>432.7</v>
      </c>
      <c r="C105" s="8">
        <v>2.64</v>
      </c>
      <c r="D105" s="8">
        <v>5.12</v>
      </c>
      <c r="E105" s="8">
        <v>0.4</v>
      </c>
      <c r="F105" s="8">
        <v>21.96</v>
      </c>
      <c r="G105" s="8">
        <v>31.34</v>
      </c>
      <c r="H105" s="9">
        <v>0</v>
      </c>
      <c r="I105" s="8">
        <v>7.99</v>
      </c>
      <c r="J105" s="8">
        <v>2.48</v>
      </c>
    </row>
    <row r="106" spans="1:10" x14ac:dyDescent="0.55000000000000004">
      <c r="A106" s="18" t="s">
        <v>107</v>
      </c>
      <c r="B106" s="7">
        <v>475.22899999999998</v>
      </c>
      <c r="C106" s="8">
        <v>2.35</v>
      </c>
      <c r="D106" s="8">
        <v>3.12</v>
      </c>
      <c r="E106" s="8">
        <v>0.34</v>
      </c>
      <c r="F106" s="8">
        <v>22</v>
      </c>
      <c r="G106" s="8">
        <v>33.799999999999997</v>
      </c>
      <c r="H106" s="9">
        <v>0</v>
      </c>
      <c r="I106" s="8">
        <v>7.36</v>
      </c>
      <c r="J106" s="8">
        <v>1.2</v>
      </c>
    </row>
    <row r="107" spans="1:10" x14ac:dyDescent="0.55000000000000004">
      <c r="A107" s="18" t="s">
        <v>108</v>
      </c>
      <c r="B107" s="7">
        <v>261.995</v>
      </c>
      <c r="C107" s="8">
        <v>2.36</v>
      </c>
      <c r="D107" s="8">
        <v>3.02</v>
      </c>
      <c r="E107" s="8">
        <v>0.41</v>
      </c>
      <c r="F107" s="8">
        <v>20.399999999999999</v>
      </c>
      <c r="G107" s="8">
        <v>29.32</v>
      </c>
      <c r="H107" s="8">
        <v>1.27</v>
      </c>
      <c r="I107" s="8">
        <v>7.78</v>
      </c>
      <c r="J107" s="8">
        <v>2.2799999999999998</v>
      </c>
    </row>
    <row r="108" spans="1:10" x14ac:dyDescent="0.55000000000000004">
      <c r="A108" s="18" t="s">
        <v>109</v>
      </c>
      <c r="B108" s="7">
        <v>409.02</v>
      </c>
      <c r="C108" s="8">
        <v>2.57</v>
      </c>
      <c r="D108" s="8">
        <v>4.79</v>
      </c>
      <c r="E108" s="8">
        <v>0.35</v>
      </c>
      <c r="F108" s="8">
        <v>18.63</v>
      </c>
      <c r="G108" s="8">
        <v>26.5</v>
      </c>
      <c r="H108" s="9">
        <v>0</v>
      </c>
      <c r="I108" s="8">
        <v>6.94</v>
      </c>
      <c r="J108" s="8">
        <v>2.2200000000000002</v>
      </c>
    </row>
    <row r="109" spans="1:10" x14ac:dyDescent="0.55000000000000004">
      <c r="A109" s="18" t="s">
        <v>110</v>
      </c>
      <c r="B109" s="7">
        <v>392.87799999999999</v>
      </c>
      <c r="C109" s="8">
        <v>2.52</v>
      </c>
      <c r="D109" s="8">
        <v>4.59</v>
      </c>
      <c r="E109" s="8">
        <v>0.37</v>
      </c>
      <c r="F109" s="8">
        <v>20.43</v>
      </c>
      <c r="G109" s="8">
        <v>29.36</v>
      </c>
      <c r="H109" s="8">
        <v>0.66</v>
      </c>
      <c r="I109" s="8">
        <v>7.41</v>
      </c>
      <c r="J109" s="8">
        <v>2.2999999999999998</v>
      </c>
    </row>
    <row r="110" spans="1:10" x14ac:dyDescent="0.55000000000000004">
      <c r="A110" s="16" t="s">
        <v>37</v>
      </c>
      <c r="B110" s="12">
        <f>SUM(B104:B109)</f>
        <v>2342.1590000000001</v>
      </c>
      <c r="C110" s="13">
        <f t="shared" ref="C110:J110" si="13">AVERAGE(C104:C109)</f>
        <v>2.5399999999999996</v>
      </c>
      <c r="D110" s="13">
        <f t="shared" si="13"/>
        <v>4.335</v>
      </c>
      <c r="E110" s="13">
        <f t="shared" si="13"/>
        <v>0.37833333333333335</v>
      </c>
      <c r="F110" s="13">
        <f t="shared" si="13"/>
        <v>20.703333333333333</v>
      </c>
      <c r="G110" s="13">
        <f t="shared" si="13"/>
        <v>30.310000000000002</v>
      </c>
      <c r="H110" s="13">
        <f t="shared" si="13"/>
        <v>0.41500000000000004</v>
      </c>
      <c r="I110" s="13">
        <f t="shared" si="13"/>
        <v>7.5283333333333333</v>
      </c>
      <c r="J110" s="13">
        <f t="shared" si="13"/>
        <v>2.1383333333333336</v>
      </c>
    </row>
    <row r="111" spans="1:10" x14ac:dyDescent="0.55000000000000004">
      <c r="A111" s="81" t="s">
        <v>18</v>
      </c>
      <c r="B111" s="81"/>
      <c r="C111" s="81"/>
      <c r="D111" s="81"/>
      <c r="E111" s="81"/>
      <c r="F111" s="81"/>
      <c r="G111" s="81"/>
      <c r="H111" s="81"/>
      <c r="I111" s="81"/>
      <c r="J111" s="81"/>
    </row>
    <row r="112" spans="1:10" x14ac:dyDescent="0.55000000000000004">
      <c r="A112" s="14" t="s">
        <v>111</v>
      </c>
      <c r="B112" s="7">
        <v>490.09199999999998</v>
      </c>
      <c r="C112" s="8">
        <v>2.1800000000000002</v>
      </c>
      <c r="D112" s="8">
        <v>1.62</v>
      </c>
      <c r="E112" s="8">
        <v>1.31</v>
      </c>
      <c r="F112" s="8">
        <v>36.020000000000003</v>
      </c>
      <c r="G112" s="8">
        <v>2.8</v>
      </c>
      <c r="H112" s="8">
        <v>1.79</v>
      </c>
      <c r="I112" s="8">
        <v>10.8</v>
      </c>
      <c r="J112" s="8">
        <v>0.02</v>
      </c>
    </row>
    <row r="113" spans="1:10" x14ac:dyDescent="0.55000000000000004">
      <c r="A113" s="14" t="s">
        <v>112</v>
      </c>
      <c r="B113" s="7">
        <v>583.00599999999997</v>
      </c>
      <c r="C113" s="8">
        <v>2.09</v>
      </c>
      <c r="D113" s="8">
        <v>1.43</v>
      </c>
      <c r="E113" s="8">
        <v>1.35</v>
      </c>
      <c r="F113" s="8">
        <v>10.63</v>
      </c>
      <c r="G113" s="8">
        <v>11.12</v>
      </c>
      <c r="H113" s="8">
        <v>3.81</v>
      </c>
      <c r="I113" s="8">
        <v>7.11</v>
      </c>
      <c r="J113" s="8">
        <v>0.38</v>
      </c>
    </row>
    <row r="114" spans="1:10" x14ac:dyDescent="0.55000000000000004">
      <c r="A114" s="14" t="s">
        <v>113</v>
      </c>
      <c r="B114" s="7">
        <v>517.84799999999996</v>
      </c>
      <c r="C114" s="8">
        <v>2.4900000000000002</v>
      </c>
      <c r="D114" s="8">
        <v>2.13</v>
      </c>
      <c r="E114" s="8">
        <v>1.39</v>
      </c>
      <c r="F114" s="8">
        <v>39.36</v>
      </c>
      <c r="G114" s="8">
        <v>35.29</v>
      </c>
      <c r="H114" s="8">
        <v>18.03</v>
      </c>
      <c r="I114" s="8">
        <v>32.39</v>
      </c>
      <c r="J114" s="8">
        <v>0.01</v>
      </c>
    </row>
    <row r="115" spans="1:10" x14ac:dyDescent="0.55000000000000004">
      <c r="A115" s="14" t="s">
        <v>114</v>
      </c>
      <c r="B115" s="7">
        <v>326.35500000000002</v>
      </c>
      <c r="C115" s="8">
        <v>2.2999999999999998</v>
      </c>
      <c r="D115" s="8">
        <v>2.08</v>
      </c>
      <c r="E115" s="8">
        <v>1.1499999999999999</v>
      </c>
      <c r="F115" s="8">
        <v>11.97</v>
      </c>
      <c r="G115" s="8">
        <v>40.200000000000003</v>
      </c>
      <c r="H115" s="8">
        <v>9.16</v>
      </c>
      <c r="I115" s="8">
        <v>6.65</v>
      </c>
      <c r="J115" s="8">
        <v>0.21</v>
      </c>
    </row>
    <row r="116" spans="1:10" x14ac:dyDescent="0.55000000000000004">
      <c r="A116" s="14" t="s">
        <v>115</v>
      </c>
      <c r="B116" s="7">
        <v>374.63900000000001</v>
      </c>
      <c r="C116" s="8">
        <v>2.41</v>
      </c>
      <c r="D116" s="8">
        <v>2.2599999999999998</v>
      </c>
      <c r="E116" s="8">
        <v>1.34</v>
      </c>
      <c r="F116" s="8">
        <v>282.69</v>
      </c>
      <c r="G116" s="8">
        <v>50.03</v>
      </c>
      <c r="H116" s="8">
        <v>89.22</v>
      </c>
      <c r="I116" s="8">
        <v>70.69</v>
      </c>
      <c r="J116" s="8">
        <v>2.44</v>
      </c>
    </row>
    <row r="117" spans="1:10" x14ac:dyDescent="0.55000000000000004">
      <c r="A117" s="14" t="s">
        <v>116</v>
      </c>
      <c r="B117" s="7">
        <v>544.52700000000004</v>
      </c>
      <c r="C117" s="8">
        <v>2.25</v>
      </c>
      <c r="D117" s="8">
        <v>1.58</v>
      </c>
      <c r="E117" s="8">
        <v>1.36</v>
      </c>
      <c r="F117" s="8">
        <v>55.53</v>
      </c>
      <c r="G117" s="8">
        <v>47.91</v>
      </c>
      <c r="H117" s="8">
        <v>7.51</v>
      </c>
      <c r="I117" s="8">
        <v>10.48</v>
      </c>
      <c r="J117" s="8">
        <v>0.03</v>
      </c>
    </row>
    <row r="118" spans="1:10" x14ac:dyDescent="0.55000000000000004">
      <c r="A118" s="16" t="s">
        <v>37</v>
      </c>
      <c r="B118" s="12">
        <f>SUM(B112:B117)</f>
        <v>2836.4670000000001</v>
      </c>
      <c r="C118" s="13">
        <f>AVERAGE(C112:C117)</f>
        <v>2.2866666666666666</v>
      </c>
      <c r="D118" s="13">
        <f t="shared" ref="D118:J118" si="14">AVERAGE(D112:D117)</f>
        <v>1.8499999999999999</v>
      </c>
      <c r="E118" s="13">
        <f t="shared" si="14"/>
        <v>1.3166666666666667</v>
      </c>
      <c r="F118" s="13">
        <f t="shared" si="14"/>
        <v>72.7</v>
      </c>
      <c r="G118" s="13">
        <f t="shared" si="14"/>
        <v>31.224999999999998</v>
      </c>
      <c r="H118" s="13">
        <f t="shared" si="14"/>
        <v>21.58666666666667</v>
      </c>
      <c r="I118" s="13">
        <f t="shared" si="14"/>
        <v>23.019999999999996</v>
      </c>
      <c r="J118" s="13">
        <f t="shared" si="14"/>
        <v>0.51500000000000001</v>
      </c>
    </row>
    <row r="119" spans="1:10" x14ac:dyDescent="0.55000000000000004">
      <c r="A119" s="81" t="s">
        <v>19</v>
      </c>
      <c r="B119" s="81"/>
      <c r="C119" s="81"/>
      <c r="D119" s="81"/>
      <c r="E119" s="81"/>
      <c r="F119" s="81"/>
      <c r="G119" s="81"/>
      <c r="H119" s="81"/>
      <c r="I119" s="81"/>
      <c r="J119" s="81"/>
    </row>
    <row r="120" spans="1:10" x14ac:dyDescent="0.55000000000000004">
      <c r="A120" s="14" t="s">
        <v>117</v>
      </c>
      <c r="B120" s="7">
        <v>323.02</v>
      </c>
      <c r="C120" s="8">
        <v>2.54</v>
      </c>
      <c r="D120" s="8">
        <v>1.93</v>
      </c>
      <c r="E120" s="8">
        <v>1.48</v>
      </c>
      <c r="F120" s="8">
        <v>83.46</v>
      </c>
      <c r="G120" s="8">
        <v>143.99</v>
      </c>
      <c r="H120" s="8">
        <v>149.41999999999999</v>
      </c>
      <c r="I120" s="8">
        <v>51.79</v>
      </c>
      <c r="J120" s="8">
        <v>0.05</v>
      </c>
    </row>
    <row r="121" spans="1:10" x14ac:dyDescent="0.55000000000000004">
      <c r="A121" s="14" t="s">
        <v>118</v>
      </c>
      <c r="B121" s="7">
        <v>766.49800000000005</v>
      </c>
      <c r="C121" s="8">
        <v>2.23</v>
      </c>
      <c r="D121" s="8">
        <v>1.96</v>
      </c>
      <c r="E121" s="8">
        <v>1.27</v>
      </c>
      <c r="F121" s="8">
        <v>25.16</v>
      </c>
      <c r="G121" s="8">
        <v>22.33</v>
      </c>
      <c r="H121" s="8">
        <v>22.75</v>
      </c>
      <c r="I121" s="8">
        <v>7.18</v>
      </c>
      <c r="J121" s="8">
        <v>0.01</v>
      </c>
    </row>
    <row r="122" spans="1:10" x14ac:dyDescent="0.55000000000000004">
      <c r="A122" s="14" t="s">
        <v>119</v>
      </c>
      <c r="B122" s="7">
        <v>700.44200000000001</v>
      </c>
      <c r="C122" s="8">
        <v>2.72</v>
      </c>
      <c r="D122" s="8">
        <v>1.86</v>
      </c>
      <c r="E122" s="8">
        <v>1.45</v>
      </c>
      <c r="F122" s="8">
        <v>47.76</v>
      </c>
      <c r="G122" s="8">
        <v>18.28</v>
      </c>
      <c r="H122" s="8">
        <v>27.54</v>
      </c>
      <c r="I122" s="8">
        <v>24.83</v>
      </c>
      <c r="J122" s="8">
        <v>0.25</v>
      </c>
    </row>
    <row r="123" spans="1:10" x14ac:dyDescent="0.55000000000000004">
      <c r="A123" s="14" t="s">
        <v>120</v>
      </c>
      <c r="B123" s="7">
        <v>570.50400000000002</v>
      </c>
      <c r="C123" s="8">
        <v>2.5</v>
      </c>
      <c r="D123" s="8">
        <v>2.0499999999999998</v>
      </c>
      <c r="E123" s="8">
        <v>1.34</v>
      </c>
      <c r="F123" s="8">
        <v>55.67</v>
      </c>
      <c r="G123" s="8">
        <v>31.12</v>
      </c>
      <c r="H123" s="8">
        <v>12.13</v>
      </c>
      <c r="I123" s="8">
        <v>34.71</v>
      </c>
      <c r="J123" s="8">
        <v>0.03</v>
      </c>
    </row>
    <row r="124" spans="1:10" x14ac:dyDescent="0.55000000000000004">
      <c r="A124" s="14" t="s">
        <v>121</v>
      </c>
      <c r="B124" s="7">
        <v>565.61800000000005</v>
      </c>
      <c r="C124" s="8">
        <v>2.5099999999999998</v>
      </c>
      <c r="D124" s="8">
        <v>2.4900000000000002</v>
      </c>
      <c r="E124" s="8">
        <v>1.48</v>
      </c>
      <c r="F124" s="8">
        <v>449.34</v>
      </c>
      <c r="G124" s="8">
        <v>195.41</v>
      </c>
      <c r="H124" s="8">
        <v>74.22</v>
      </c>
      <c r="I124" s="8">
        <v>106.51</v>
      </c>
      <c r="J124" s="8">
        <v>7.8</v>
      </c>
    </row>
    <row r="125" spans="1:10" x14ac:dyDescent="0.55000000000000004">
      <c r="A125" s="14" t="s">
        <v>122</v>
      </c>
      <c r="B125" s="7">
        <v>503.11900000000003</v>
      </c>
      <c r="C125" s="8">
        <v>2.59</v>
      </c>
      <c r="D125" s="8">
        <v>1.97</v>
      </c>
      <c r="E125" s="8">
        <v>1.46</v>
      </c>
      <c r="F125" s="8">
        <v>42.05</v>
      </c>
      <c r="G125" s="8">
        <v>7.28</v>
      </c>
      <c r="H125" s="8">
        <v>60.24</v>
      </c>
      <c r="I125" s="8">
        <v>2.48</v>
      </c>
      <c r="J125" s="8">
        <v>0.18</v>
      </c>
    </row>
    <row r="126" spans="1:10" x14ac:dyDescent="0.55000000000000004">
      <c r="A126" s="66" t="s">
        <v>37</v>
      </c>
      <c r="B126" s="67">
        <f>SUM(B120:B125)</f>
        <v>3429.201</v>
      </c>
      <c r="C126" s="13">
        <f>AVERAGE(C120:C125)</f>
        <v>2.5150000000000001</v>
      </c>
      <c r="D126" s="13">
        <f t="shared" ref="D126:J126" si="15">AVERAGE(D120:D125)</f>
        <v>2.0433333333333334</v>
      </c>
      <c r="E126" s="13">
        <f t="shared" si="15"/>
        <v>1.4133333333333333</v>
      </c>
      <c r="F126" s="13">
        <f t="shared" si="15"/>
        <v>117.24</v>
      </c>
      <c r="G126" s="13">
        <f t="shared" si="15"/>
        <v>69.734999999999999</v>
      </c>
      <c r="H126" s="13">
        <f t="shared" si="15"/>
        <v>57.716666666666661</v>
      </c>
      <c r="I126" s="13">
        <f t="shared" si="15"/>
        <v>37.916666666666664</v>
      </c>
      <c r="J126" s="13">
        <f t="shared" si="15"/>
        <v>1.3866666666666667</v>
      </c>
    </row>
    <row r="127" spans="1:10" x14ac:dyDescent="0.55000000000000004">
      <c r="A127" s="81" t="s">
        <v>20</v>
      </c>
      <c r="B127" s="81"/>
      <c r="C127" s="81"/>
      <c r="D127" s="81"/>
      <c r="E127" s="81"/>
      <c r="F127" s="81"/>
      <c r="G127" s="81"/>
      <c r="H127" s="81"/>
      <c r="I127" s="81"/>
      <c r="J127" s="81"/>
    </row>
    <row r="128" spans="1:10" x14ac:dyDescent="0.55000000000000004">
      <c r="A128" s="14" t="s">
        <v>123</v>
      </c>
      <c r="B128" s="7">
        <v>614.42100000000005</v>
      </c>
      <c r="C128" s="8">
        <v>2.2599999999999998</v>
      </c>
      <c r="D128" s="8">
        <v>1.72</v>
      </c>
      <c r="E128" s="8">
        <v>1.47</v>
      </c>
      <c r="F128" s="8">
        <v>17.53</v>
      </c>
      <c r="G128" s="8">
        <v>115.87</v>
      </c>
      <c r="H128" s="8">
        <v>62.23</v>
      </c>
      <c r="I128" s="8">
        <v>53.93</v>
      </c>
      <c r="J128" s="8">
        <v>0.01</v>
      </c>
    </row>
    <row r="129" spans="1:10" x14ac:dyDescent="0.55000000000000004">
      <c r="A129" s="14" t="s">
        <v>124</v>
      </c>
      <c r="B129" s="7">
        <v>447.93400000000003</v>
      </c>
      <c r="C129" s="8">
        <v>2.44</v>
      </c>
      <c r="D129" s="8">
        <v>1.66</v>
      </c>
      <c r="E129" s="8">
        <v>1.52</v>
      </c>
      <c r="F129" s="8">
        <v>20.71</v>
      </c>
      <c r="G129" s="8">
        <v>40.19</v>
      </c>
      <c r="H129" s="8">
        <v>2.34</v>
      </c>
      <c r="I129" s="8">
        <v>30.83</v>
      </c>
      <c r="J129" s="9">
        <v>0</v>
      </c>
    </row>
    <row r="130" spans="1:10" x14ac:dyDescent="0.55000000000000004">
      <c r="A130" s="14" t="s">
        <v>125</v>
      </c>
      <c r="B130" s="7">
        <v>497.28500000000003</v>
      </c>
      <c r="C130" s="8">
        <v>2.64</v>
      </c>
      <c r="D130" s="8">
        <v>1.72</v>
      </c>
      <c r="E130" s="8">
        <v>1.54</v>
      </c>
      <c r="F130" s="8">
        <v>15.69</v>
      </c>
      <c r="G130" s="8">
        <v>25.48</v>
      </c>
      <c r="H130" s="8">
        <v>19.22</v>
      </c>
      <c r="I130" s="8">
        <v>27.57</v>
      </c>
      <c r="J130" s="8">
        <v>0.09</v>
      </c>
    </row>
    <row r="131" spans="1:10" x14ac:dyDescent="0.55000000000000004">
      <c r="A131" s="14" t="s">
        <v>126</v>
      </c>
      <c r="B131" s="7">
        <v>548.33000000000004</v>
      </c>
      <c r="C131" s="8">
        <v>2.58</v>
      </c>
      <c r="D131" s="8">
        <v>1.89</v>
      </c>
      <c r="E131" s="8">
        <v>1.66</v>
      </c>
      <c r="F131" s="8">
        <v>55.59</v>
      </c>
      <c r="G131" s="8">
        <v>130.27000000000001</v>
      </c>
      <c r="H131" s="8">
        <v>83.34</v>
      </c>
      <c r="I131" s="8">
        <v>44.85</v>
      </c>
      <c r="J131" s="8">
        <v>0.19</v>
      </c>
    </row>
    <row r="132" spans="1:10" x14ac:dyDescent="0.55000000000000004">
      <c r="A132" s="14" t="s">
        <v>127</v>
      </c>
      <c r="B132" s="7">
        <v>465.13400000000001</v>
      </c>
      <c r="C132" s="8">
        <v>2.48</v>
      </c>
      <c r="D132" s="8">
        <v>1.3</v>
      </c>
      <c r="E132" s="8">
        <v>1.45</v>
      </c>
      <c r="F132" s="8">
        <v>55.74</v>
      </c>
      <c r="G132" s="8">
        <v>20.32</v>
      </c>
      <c r="H132" s="8">
        <v>38.659999999999997</v>
      </c>
      <c r="I132" s="8">
        <v>32.06</v>
      </c>
      <c r="J132" s="8">
        <v>0.08</v>
      </c>
    </row>
    <row r="133" spans="1:10" x14ac:dyDescent="0.55000000000000004">
      <c r="A133" s="16" t="s">
        <v>37</v>
      </c>
      <c r="B133" s="12">
        <f>SUM(B128:B132)</f>
        <v>2573.1040000000003</v>
      </c>
      <c r="C133" s="13">
        <f>AVERAGE(C128:C132)</f>
        <v>2.48</v>
      </c>
      <c r="D133" s="13">
        <f t="shared" ref="D133:J133" si="16">AVERAGE(D128:D132)</f>
        <v>1.6579999999999999</v>
      </c>
      <c r="E133" s="13">
        <f t="shared" si="16"/>
        <v>1.528</v>
      </c>
      <c r="F133" s="13">
        <f t="shared" si="16"/>
        <v>33.052000000000007</v>
      </c>
      <c r="G133" s="13">
        <f t="shared" si="16"/>
        <v>66.426000000000002</v>
      </c>
      <c r="H133" s="13">
        <f t="shared" si="16"/>
        <v>41.158000000000001</v>
      </c>
      <c r="I133" s="13">
        <f t="shared" si="16"/>
        <v>37.847999999999999</v>
      </c>
      <c r="J133" s="13">
        <f t="shared" si="16"/>
        <v>7.3999999999999996E-2</v>
      </c>
    </row>
    <row r="134" spans="1:10" x14ac:dyDescent="0.55000000000000004">
      <c r="A134" s="81" t="s">
        <v>21</v>
      </c>
      <c r="B134" s="81"/>
      <c r="C134" s="81"/>
      <c r="D134" s="81"/>
      <c r="E134" s="81"/>
      <c r="F134" s="81"/>
      <c r="G134" s="81"/>
      <c r="H134" s="81"/>
      <c r="I134" s="81"/>
      <c r="J134" s="81"/>
    </row>
    <row r="135" spans="1:10" x14ac:dyDescent="0.55000000000000004">
      <c r="A135" s="14" t="s">
        <v>128</v>
      </c>
      <c r="B135" s="7">
        <v>481.44099999999997</v>
      </c>
      <c r="C135" s="8">
        <v>2.59</v>
      </c>
      <c r="D135" s="8">
        <v>1.68</v>
      </c>
      <c r="E135" s="8">
        <v>1.39</v>
      </c>
      <c r="F135" s="8">
        <v>49.58</v>
      </c>
      <c r="G135" s="8">
        <v>18.350000000000001</v>
      </c>
      <c r="H135" s="8">
        <v>17</v>
      </c>
      <c r="I135" s="8">
        <v>26.47</v>
      </c>
      <c r="J135" s="9">
        <v>0</v>
      </c>
    </row>
    <row r="136" spans="1:10" x14ac:dyDescent="0.55000000000000004">
      <c r="A136" s="14" t="s">
        <v>129</v>
      </c>
      <c r="B136" s="7">
        <v>455.84300000000002</v>
      </c>
      <c r="C136" s="8">
        <v>2.42</v>
      </c>
      <c r="D136" s="8">
        <v>2.25</v>
      </c>
      <c r="E136" s="8">
        <v>1.45</v>
      </c>
      <c r="F136" s="8">
        <v>387.86</v>
      </c>
      <c r="G136" s="8">
        <v>130.37</v>
      </c>
      <c r="H136" s="8">
        <v>146.69</v>
      </c>
      <c r="I136" s="8">
        <v>361.75</v>
      </c>
      <c r="J136" s="8">
        <v>0.05</v>
      </c>
    </row>
    <row r="137" spans="1:10" x14ac:dyDescent="0.55000000000000004">
      <c r="A137" s="14" t="s">
        <v>130</v>
      </c>
      <c r="B137" s="7">
        <v>124.126</v>
      </c>
      <c r="C137" s="8">
        <v>2.57</v>
      </c>
      <c r="D137" s="8">
        <v>1.59</v>
      </c>
      <c r="E137" s="8">
        <v>1.32</v>
      </c>
      <c r="F137" s="8">
        <v>17.84</v>
      </c>
      <c r="G137" s="8">
        <v>22.36</v>
      </c>
      <c r="H137" s="8">
        <v>71.98</v>
      </c>
      <c r="I137" s="8">
        <v>83.4</v>
      </c>
      <c r="J137" s="9">
        <v>0</v>
      </c>
    </row>
    <row r="138" spans="1:10" x14ac:dyDescent="0.55000000000000004">
      <c r="A138" s="16" t="s">
        <v>37</v>
      </c>
      <c r="B138" s="12">
        <f>SUM(B135:B137)</f>
        <v>1061.4100000000001</v>
      </c>
      <c r="C138" s="13">
        <f>AVERAGE(C135:C137)</f>
        <v>2.5266666666666668</v>
      </c>
      <c r="D138" s="13">
        <f t="shared" ref="D138:J138" si="17">AVERAGE(D135:D137)</f>
        <v>1.8399999999999999</v>
      </c>
      <c r="E138" s="13">
        <f t="shared" si="17"/>
        <v>1.3866666666666667</v>
      </c>
      <c r="F138" s="13">
        <f t="shared" si="17"/>
        <v>151.76</v>
      </c>
      <c r="G138" s="13">
        <f t="shared" si="17"/>
        <v>57.026666666666664</v>
      </c>
      <c r="H138" s="13">
        <f t="shared" si="17"/>
        <v>78.556666666666672</v>
      </c>
      <c r="I138" s="13">
        <f t="shared" si="17"/>
        <v>157.20666666666668</v>
      </c>
      <c r="J138" s="13">
        <f t="shared" si="17"/>
        <v>1.6666666666666666E-2</v>
      </c>
    </row>
    <row r="140" spans="1:10" x14ac:dyDescent="0.55000000000000004">
      <c r="B140" s="20">
        <f>SUM(B11,B19,B27,B33,B39,B46,B54,B60,B68,B76,B84,B92,B102,B110,B118,B126,B133,B138)</f>
        <v>39173.080000000009</v>
      </c>
      <c r="D140" s="35"/>
    </row>
  </sheetData>
  <mergeCells count="21">
    <mergeCell ref="A61:J61"/>
    <mergeCell ref="A1:A2"/>
    <mergeCell ref="B1:B2"/>
    <mergeCell ref="C1:J1"/>
    <mergeCell ref="A3:J3"/>
    <mergeCell ref="A12:J12"/>
    <mergeCell ref="A20:J20"/>
    <mergeCell ref="A28:J28"/>
    <mergeCell ref="A34:J34"/>
    <mergeCell ref="A40:J40"/>
    <mergeCell ref="A47:J47"/>
    <mergeCell ref="A55:J55"/>
    <mergeCell ref="A119:J119"/>
    <mergeCell ref="A127:J127"/>
    <mergeCell ref="A134:J134"/>
    <mergeCell ref="A69:J69"/>
    <mergeCell ref="A77:J77"/>
    <mergeCell ref="A85:J85"/>
    <mergeCell ref="A93:J93"/>
    <mergeCell ref="A103:J103"/>
    <mergeCell ref="A111:J111"/>
  </mergeCells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6E5D4-7CB2-47B7-B8F8-F8EA7FF099A5}">
  <dimension ref="A1:K129"/>
  <sheetViews>
    <sheetView view="pageBreakPreview" zoomScale="70" zoomScaleNormal="70" zoomScaleSheetLayoutView="70" workbookViewId="0">
      <pane ySplit="2" topLeftCell="A6" activePane="bottomLeft" state="frozen"/>
      <selection pane="bottomLeft" activeCell="A12" sqref="A12"/>
    </sheetView>
  </sheetViews>
  <sheetFormatPr defaultRowHeight="24.95" customHeight="1" x14ac:dyDescent="0.55000000000000004"/>
  <cols>
    <col min="1" max="1" width="32.85546875" style="26" bestFit="1" customWidth="1"/>
    <col min="2" max="4" width="18" style="35" customWidth="1"/>
    <col min="5" max="5" width="15.7109375" style="35" customWidth="1"/>
    <col min="6" max="6" width="15.85546875" style="35" customWidth="1"/>
    <col min="7" max="7" width="23.42578125" style="35" customWidth="1"/>
    <col min="8" max="8" width="15.7109375" style="35" customWidth="1"/>
    <col min="9" max="9" width="15.7109375" style="36" customWidth="1"/>
    <col min="10" max="10" width="16.85546875" style="35" customWidth="1"/>
    <col min="11" max="11" width="14.140625" style="35" customWidth="1"/>
    <col min="12" max="16384" width="9.140625" style="26"/>
  </cols>
  <sheetData>
    <row r="1" spans="1:11" ht="24.95" customHeight="1" x14ac:dyDescent="0.55000000000000004">
      <c r="A1" s="86" t="s">
        <v>22</v>
      </c>
      <c r="B1" s="87" t="s">
        <v>1</v>
      </c>
      <c r="C1" s="88" t="s">
        <v>2</v>
      </c>
      <c r="D1" s="88"/>
      <c r="E1" s="88"/>
      <c r="F1" s="88"/>
      <c r="G1" s="88"/>
      <c r="H1" s="88"/>
      <c r="I1" s="88"/>
      <c r="J1" s="88"/>
      <c r="K1" s="88"/>
    </row>
    <row r="2" spans="1:11" ht="84.75" customHeight="1" x14ac:dyDescent="0.55000000000000004">
      <c r="A2" s="86"/>
      <c r="B2" s="87"/>
      <c r="C2" s="27" t="s">
        <v>3</v>
      </c>
      <c r="D2" s="27" t="s">
        <v>131</v>
      </c>
      <c r="E2" s="27" t="s">
        <v>24</v>
      </c>
      <c r="F2" s="27" t="s">
        <v>132</v>
      </c>
      <c r="G2" s="27" t="s">
        <v>133</v>
      </c>
      <c r="H2" s="27" t="s">
        <v>134</v>
      </c>
      <c r="I2" s="27" t="s">
        <v>135</v>
      </c>
      <c r="J2" s="27" t="s">
        <v>136</v>
      </c>
      <c r="K2" s="27" t="s">
        <v>28</v>
      </c>
    </row>
    <row r="3" spans="1:11" ht="24.95" customHeight="1" x14ac:dyDescent="0.55000000000000004">
      <c r="A3" s="85" t="s">
        <v>4</v>
      </c>
      <c r="B3" s="85"/>
      <c r="C3" s="85"/>
      <c r="D3" s="85"/>
      <c r="E3" s="85"/>
      <c r="F3" s="85"/>
      <c r="G3" s="85"/>
      <c r="H3" s="85"/>
      <c r="I3" s="85"/>
      <c r="J3" s="85"/>
      <c r="K3" s="85"/>
    </row>
    <row r="4" spans="1:11" ht="24.95" customHeight="1" x14ac:dyDescent="0.55000000000000004">
      <c r="A4" s="28" t="s">
        <v>30</v>
      </c>
      <c r="B4" s="7">
        <v>22.414999999999999</v>
      </c>
      <c r="C4" s="8">
        <v>3.8</v>
      </c>
      <c r="D4" s="8">
        <v>4.78</v>
      </c>
      <c r="E4" s="8">
        <v>0.77</v>
      </c>
      <c r="F4" s="8">
        <v>5.56</v>
      </c>
      <c r="G4" s="8">
        <v>2.38</v>
      </c>
      <c r="H4" s="8">
        <v>1.32</v>
      </c>
      <c r="I4" s="8">
        <v>1.61</v>
      </c>
      <c r="J4" s="8">
        <v>0.02</v>
      </c>
      <c r="K4" s="9">
        <v>0</v>
      </c>
    </row>
    <row r="5" spans="1:11" ht="24.95" customHeight="1" x14ac:dyDescent="0.55000000000000004">
      <c r="A5" s="28" t="s">
        <v>31</v>
      </c>
      <c r="B5" s="7">
        <v>108.14100000000001</v>
      </c>
      <c r="C5" s="8">
        <v>3.93</v>
      </c>
      <c r="D5" s="8">
        <v>5.47</v>
      </c>
      <c r="E5" s="8">
        <v>0.72</v>
      </c>
      <c r="F5" s="8">
        <v>12.64</v>
      </c>
      <c r="G5" s="8">
        <v>4.25</v>
      </c>
      <c r="H5" s="8">
        <v>3.24</v>
      </c>
      <c r="I5" s="8">
        <v>2.25</v>
      </c>
      <c r="J5" s="8">
        <v>0.21</v>
      </c>
      <c r="K5" s="8">
        <v>0.05</v>
      </c>
    </row>
    <row r="6" spans="1:11" ht="24.95" customHeight="1" x14ac:dyDescent="0.55000000000000004">
      <c r="A6" s="28" t="s">
        <v>32</v>
      </c>
      <c r="B6" s="7">
        <v>150.91900000000001</v>
      </c>
      <c r="C6" s="8">
        <v>3.83</v>
      </c>
      <c r="D6" s="8">
        <v>2.48</v>
      </c>
      <c r="E6" s="8">
        <v>0.64</v>
      </c>
      <c r="F6" s="8">
        <v>11.43</v>
      </c>
      <c r="G6" s="8">
        <v>9.26</v>
      </c>
      <c r="H6" s="8">
        <v>1.29</v>
      </c>
      <c r="I6" s="8">
        <v>0.09</v>
      </c>
      <c r="J6" s="9">
        <v>0</v>
      </c>
      <c r="K6" s="8">
        <v>0.27</v>
      </c>
    </row>
    <row r="7" spans="1:11" ht="24.95" customHeight="1" x14ac:dyDescent="0.55000000000000004">
      <c r="A7" s="28" t="s">
        <v>33</v>
      </c>
      <c r="B7" s="7">
        <v>88.513999999999996</v>
      </c>
      <c r="C7" s="8">
        <v>3.94</v>
      </c>
      <c r="D7" s="8">
        <v>4.2</v>
      </c>
      <c r="E7" s="8">
        <v>0.84</v>
      </c>
      <c r="F7" s="8">
        <v>11.96</v>
      </c>
      <c r="G7" s="8">
        <v>0.26</v>
      </c>
      <c r="H7" s="9">
        <v>0</v>
      </c>
      <c r="I7" s="8">
        <v>1.5</v>
      </c>
      <c r="J7" s="9">
        <v>0</v>
      </c>
      <c r="K7" s="8">
        <v>8.91</v>
      </c>
    </row>
    <row r="8" spans="1:11" ht="24.95" customHeight="1" x14ac:dyDescent="0.55000000000000004">
      <c r="A8" s="28" t="s">
        <v>35</v>
      </c>
      <c r="B8" s="7">
        <v>1.782</v>
      </c>
      <c r="C8" s="8">
        <v>3.89</v>
      </c>
      <c r="D8" s="8">
        <v>6.03</v>
      </c>
      <c r="E8" s="8">
        <v>0.73</v>
      </c>
      <c r="F8" s="8">
        <v>13.12</v>
      </c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1" ht="24.95" customHeight="1" x14ac:dyDescent="0.55000000000000004">
      <c r="A9" s="28" t="s">
        <v>36</v>
      </c>
      <c r="B9" s="7">
        <v>36.951000000000001</v>
      </c>
      <c r="C9" s="8">
        <v>3.99</v>
      </c>
      <c r="D9" s="8">
        <v>5.65</v>
      </c>
      <c r="E9" s="8">
        <v>0.69</v>
      </c>
      <c r="F9" s="8">
        <v>2.4700000000000002</v>
      </c>
      <c r="G9" s="8">
        <v>0.19</v>
      </c>
      <c r="H9" s="9">
        <v>0</v>
      </c>
      <c r="I9" s="8">
        <v>0.23</v>
      </c>
      <c r="J9" s="8">
        <v>0.03</v>
      </c>
      <c r="K9" s="8">
        <v>0.01</v>
      </c>
    </row>
    <row r="10" spans="1:11" ht="24.95" customHeight="1" x14ac:dyDescent="0.55000000000000004">
      <c r="A10" s="29" t="s">
        <v>37</v>
      </c>
      <c r="B10" s="30">
        <f>SUM(B4:B9)</f>
        <v>408.72200000000004</v>
      </c>
      <c r="C10" s="31">
        <f t="shared" ref="C10:K10" si="0">AVERAGE(C4:C9)</f>
        <v>3.8966666666666669</v>
      </c>
      <c r="D10" s="31">
        <f t="shared" si="0"/>
        <v>4.7683333333333335</v>
      </c>
      <c r="E10" s="31">
        <f t="shared" si="0"/>
        <v>0.73166666666666658</v>
      </c>
      <c r="F10" s="31">
        <f t="shared" si="0"/>
        <v>9.5299999999999994</v>
      </c>
      <c r="G10" s="31">
        <f t="shared" si="0"/>
        <v>2.723333333333334</v>
      </c>
      <c r="H10" s="31">
        <f t="shared" si="0"/>
        <v>0.97500000000000009</v>
      </c>
      <c r="I10" s="31">
        <f t="shared" si="0"/>
        <v>0.94666666666666677</v>
      </c>
      <c r="J10" s="31">
        <f t="shared" si="0"/>
        <v>4.3333333333333335E-2</v>
      </c>
      <c r="K10" s="31">
        <f t="shared" si="0"/>
        <v>1.54</v>
      </c>
    </row>
    <row r="11" spans="1:11" ht="24.95" customHeight="1" x14ac:dyDescent="0.55000000000000004">
      <c r="A11" s="85" t="s">
        <v>5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</row>
    <row r="12" spans="1:11" ht="24.95" customHeight="1" x14ac:dyDescent="0.55000000000000004">
      <c r="A12" s="28" t="s">
        <v>38</v>
      </c>
      <c r="B12" s="7">
        <v>46.796999999999997</v>
      </c>
      <c r="C12" s="8">
        <v>4.29</v>
      </c>
      <c r="D12" s="8">
        <v>2.36</v>
      </c>
      <c r="E12" s="8">
        <v>0.68</v>
      </c>
      <c r="F12" s="8">
        <v>7.18</v>
      </c>
      <c r="G12" s="8">
        <v>23.53</v>
      </c>
      <c r="H12" s="9">
        <v>0</v>
      </c>
      <c r="I12" s="8">
        <v>3.32</v>
      </c>
      <c r="J12" s="8">
        <v>0.31</v>
      </c>
      <c r="K12" s="8">
        <v>4.37</v>
      </c>
    </row>
    <row r="13" spans="1:11" ht="24.95" customHeight="1" x14ac:dyDescent="0.55000000000000004">
      <c r="A13" s="28" t="s">
        <v>39</v>
      </c>
      <c r="B13" s="7">
        <v>20.555</v>
      </c>
      <c r="C13" s="8">
        <v>4.3099999999999996</v>
      </c>
      <c r="D13" s="8">
        <v>3.29</v>
      </c>
      <c r="E13" s="8">
        <v>0.86</v>
      </c>
      <c r="F13" s="8">
        <v>7.96</v>
      </c>
      <c r="G13" s="8">
        <v>1.1299999999999999</v>
      </c>
      <c r="H13" s="8">
        <v>2.25</v>
      </c>
      <c r="I13" s="9">
        <v>0</v>
      </c>
      <c r="J13" s="9">
        <v>0</v>
      </c>
      <c r="K13" s="8">
        <v>1.1499999999999999</v>
      </c>
    </row>
    <row r="14" spans="1:11" ht="24.95" customHeight="1" x14ac:dyDescent="0.55000000000000004">
      <c r="A14" s="28" t="s">
        <v>40</v>
      </c>
      <c r="B14" s="7">
        <v>6.6280000000000001</v>
      </c>
      <c r="C14" s="8">
        <v>4.32</v>
      </c>
      <c r="D14" s="8">
        <v>2.59</v>
      </c>
      <c r="E14" s="8">
        <v>0.62</v>
      </c>
      <c r="F14" s="8">
        <v>12.2</v>
      </c>
      <c r="G14" s="8">
        <v>0.17</v>
      </c>
      <c r="H14" s="9">
        <v>0</v>
      </c>
      <c r="I14" s="8">
        <v>1.35</v>
      </c>
      <c r="J14" s="8">
        <v>0.83</v>
      </c>
      <c r="K14" s="8">
        <v>0.85</v>
      </c>
    </row>
    <row r="15" spans="1:11" ht="24.95" customHeight="1" x14ac:dyDescent="0.55000000000000004">
      <c r="A15" s="28" t="s">
        <v>42</v>
      </c>
      <c r="B15" s="7">
        <v>2.7930000000000001</v>
      </c>
      <c r="C15" s="8">
        <v>4.08</v>
      </c>
      <c r="D15" s="8">
        <v>3.16</v>
      </c>
      <c r="E15" s="8">
        <v>0.82</v>
      </c>
      <c r="F15" s="8">
        <v>4.04</v>
      </c>
      <c r="G15" s="9">
        <v>0</v>
      </c>
      <c r="H15" s="9">
        <v>0</v>
      </c>
      <c r="I15" s="9">
        <v>0</v>
      </c>
      <c r="J15" s="9">
        <v>0</v>
      </c>
      <c r="K15" s="8">
        <v>1.06</v>
      </c>
    </row>
    <row r="16" spans="1:11" ht="24.95" customHeight="1" x14ac:dyDescent="0.55000000000000004">
      <c r="A16" s="29" t="s">
        <v>37</v>
      </c>
      <c r="B16" s="32">
        <f>SUM(B12:B15)</f>
        <v>76.77300000000001</v>
      </c>
      <c r="C16" s="31">
        <f t="shared" ref="C16:J16" si="1">AVERAGE(C12:C15)</f>
        <v>4.25</v>
      </c>
      <c r="D16" s="31">
        <f t="shared" si="1"/>
        <v>2.85</v>
      </c>
      <c r="E16" s="31">
        <f t="shared" si="1"/>
        <v>0.745</v>
      </c>
      <c r="F16" s="31">
        <f t="shared" si="1"/>
        <v>7.8449999999999998</v>
      </c>
      <c r="G16" s="31">
        <f t="shared" si="1"/>
        <v>6.2075000000000005</v>
      </c>
      <c r="H16" s="31">
        <f>AVERAGE(H12:H15)</f>
        <v>0.5625</v>
      </c>
      <c r="I16" s="31">
        <f>AVERAGE(I12:I15)</f>
        <v>1.1675</v>
      </c>
      <c r="J16" s="31">
        <f t="shared" si="1"/>
        <v>0.28499999999999998</v>
      </c>
      <c r="K16" s="31">
        <f>AVERAGE(K12:K15)</f>
        <v>1.8574999999999999</v>
      </c>
    </row>
    <row r="17" spans="1:11" ht="24.95" customHeight="1" x14ac:dyDescent="0.55000000000000004">
      <c r="A17" s="85" t="s">
        <v>6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</row>
    <row r="18" spans="1:11" ht="24.95" customHeight="1" x14ac:dyDescent="0.55000000000000004">
      <c r="A18" s="28" t="s">
        <v>44</v>
      </c>
      <c r="B18" s="7">
        <v>7.25</v>
      </c>
      <c r="C18" s="8">
        <v>3.74</v>
      </c>
      <c r="D18" s="8">
        <v>2.65</v>
      </c>
      <c r="E18" s="8">
        <v>0.37</v>
      </c>
      <c r="F18" s="8">
        <v>8.18</v>
      </c>
      <c r="G18" s="8">
        <v>11.67</v>
      </c>
      <c r="H18" s="8">
        <v>4.8099999999999996</v>
      </c>
      <c r="I18" s="8">
        <v>6.22</v>
      </c>
      <c r="J18" s="8">
        <v>4.8099999999999996</v>
      </c>
      <c r="K18" s="8">
        <v>2.06</v>
      </c>
    </row>
    <row r="19" spans="1:11" ht="24.95" customHeight="1" x14ac:dyDescent="0.55000000000000004">
      <c r="A19" s="28" t="s">
        <v>45</v>
      </c>
      <c r="B19" s="7">
        <v>2</v>
      </c>
      <c r="C19" s="8">
        <v>3.21</v>
      </c>
      <c r="D19" s="8">
        <v>3.42</v>
      </c>
      <c r="E19" s="8">
        <v>0.34</v>
      </c>
      <c r="F19" s="8">
        <v>6.58</v>
      </c>
      <c r="G19" s="8">
        <v>12.88</v>
      </c>
      <c r="H19" s="8">
        <v>5.5</v>
      </c>
      <c r="I19" s="8">
        <v>5.5</v>
      </c>
      <c r="J19" s="8">
        <v>2.16</v>
      </c>
      <c r="K19" s="8">
        <v>1.3</v>
      </c>
    </row>
    <row r="20" spans="1:11" ht="24.95" customHeight="1" x14ac:dyDescent="0.55000000000000004">
      <c r="A20" s="28" t="s">
        <v>47</v>
      </c>
      <c r="B20" s="7">
        <v>1.337</v>
      </c>
      <c r="C20" s="8">
        <v>4.28</v>
      </c>
      <c r="D20" s="8">
        <v>2.98</v>
      </c>
      <c r="E20" s="8">
        <v>0.48</v>
      </c>
      <c r="F20" s="8">
        <v>9.84</v>
      </c>
      <c r="G20" s="8">
        <v>11.08</v>
      </c>
      <c r="H20" s="8">
        <v>5.48</v>
      </c>
      <c r="I20" s="8">
        <v>6.56</v>
      </c>
      <c r="J20" s="8">
        <v>5.48</v>
      </c>
      <c r="K20" s="8">
        <v>1.48</v>
      </c>
    </row>
    <row r="21" spans="1:11" ht="24.95" customHeight="1" x14ac:dyDescent="0.55000000000000004">
      <c r="A21" s="28" t="s">
        <v>48</v>
      </c>
      <c r="B21" s="7">
        <v>6.2329999999999997</v>
      </c>
      <c r="C21" s="8">
        <v>4.49</v>
      </c>
      <c r="D21" s="8">
        <v>2.74</v>
      </c>
      <c r="E21" s="8">
        <v>0.4</v>
      </c>
      <c r="F21" s="8">
        <v>12.49</v>
      </c>
      <c r="G21" s="8">
        <v>14.41</v>
      </c>
      <c r="H21" s="8">
        <v>4.29</v>
      </c>
      <c r="I21" s="8">
        <v>8.07</v>
      </c>
      <c r="J21" s="8">
        <v>3.84</v>
      </c>
      <c r="K21" s="8">
        <v>0.6</v>
      </c>
    </row>
    <row r="22" spans="1:11" ht="24.95" customHeight="1" x14ac:dyDescent="0.55000000000000004">
      <c r="A22" s="28" t="s">
        <v>49</v>
      </c>
      <c r="B22" s="7">
        <v>6.5590000000000002</v>
      </c>
      <c r="C22" s="8">
        <v>4.13</v>
      </c>
      <c r="D22" s="8">
        <v>2.83</v>
      </c>
      <c r="E22" s="8">
        <v>0.36</v>
      </c>
      <c r="F22" s="8">
        <v>7.97</v>
      </c>
      <c r="G22" s="8">
        <v>10.37</v>
      </c>
      <c r="H22" s="8">
        <v>5.81</v>
      </c>
      <c r="I22" s="8">
        <v>6.1</v>
      </c>
      <c r="J22" s="8">
        <v>4.6399999999999997</v>
      </c>
      <c r="K22" s="8">
        <v>1.43</v>
      </c>
    </row>
    <row r="23" spans="1:11" ht="24.95" customHeight="1" x14ac:dyDescent="0.55000000000000004">
      <c r="A23" s="29" t="s">
        <v>37</v>
      </c>
      <c r="B23" s="32">
        <f>SUM(B18:B22)</f>
        <v>23.379000000000001</v>
      </c>
      <c r="C23" s="33">
        <f>AVERAGE(C18:C22)</f>
        <v>3.97</v>
      </c>
      <c r="D23" s="33">
        <f t="shared" ref="D23:K23" si="2">AVERAGE(D18:D22)</f>
        <v>2.9240000000000004</v>
      </c>
      <c r="E23" s="33">
        <f t="shared" si="2"/>
        <v>0.38999999999999996</v>
      </c>
      <c r="F23" s="33">
        <f t="shared" si="2"/>
        <v>9.0120000000000005</v>
      </c>
      <c r="G23" s="33">
        <f t="shared" si="2"/>
        <v>12.082000000000001</v>
      </c>
      <c r="H23" s="33">
        <f t="shared" si="2"/>
        <v>5.177999999999999</v>
      </c>
      <c r="I23" s="31">
        <f>AVERAGE(I18:I22)</f>
        <v>6.4899999999999993</v>
      </c>
      <c r="J23" s="33">
        <f t="shared" si="2"/>
        <v>4.1859999999999999</v>
      </c>
      <c r="K23" s="33">
        <f t="shared" si="2"/>
        <v>1.3739999999999999</v>
      </c>
    </row>
    <row r="24" spans="1:11" ht="24.95" customHeight="1" x14ac:dyDescent="0.55000000000000004">
      <c r="A24" s="85" t="s">
        <v>7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</row>
    <row r="25" spans="1:11" ht="24.95" customHeight="1" x14ac:dyDescent="0.55000000000000004">
      <c r="A25" s="28" t="s">
        <v>50</v>
      </c>
      <c r="B25" s="7">
        <v>39.280999999999999</v>
      </c>
      <c r="C25" s="8">
        <v>3.71</v>
      </c>
      <c r="D25" s="8">
        <v>3.49</v>
      </c>
      <c r="E25" s="8">
        <v>0.73</v>
      </c>
      <c r="F25" s="8">
        <v>5.93</v>
      </c>
      <c r="G25" s="8">
        <v>0.65</v>
      </c>
      <c r="H25" s="8">
        <v>0.49</v>
      </c>
      <c r="I25" s="8">
        <v>1.01</v>
      </c>
      <c r="J25" s="9">
        <v>0</v>
      </c>
      <c r="K25" s="8">
        <v>0.12</v>
      </c>
    </row>
    <row r="26" spans="1:11" ht="24.95" customHeight="1" x14ac:dyDescent="0.55000000000000004">
      <c r="A26" s="28" t="s">
        <v>51</v>
      </c>
      <c r="B26" s="7">
        <v>2.3119999999999998</v>
      </c>
      <c r="C26" s="8">
        <v>4.12</v>
      </c>
      <c r="D26" s="8">
        <v>2.11</v>
      </c>
      <c r="E26" s="8">
        <v>0.77</v>
      </c>
      <c r="F26" s="8">
        <v>11.48</v>
      </c>
      <c r="G26" s="8">
        <v>2</v>
      </c>
      <c r="H26" s="9">
        <v>0</v>
      </c>
      <c r="I26" s="9">
        <v>0</v>
      </c>
      <c r="J26" s="8">
        <v>10.24</v>
      </c>
      <c r="K26" s="9">
        <v>0</v>
      </c>
    </row>
    <row r="27" spans="1:11" ht="24.95" customHeight="1" x14ac:dyDescent="0.55000000000000004">
      <c r="A27" s="28" t="s">
        <v>52</v>
      </c>
      <c r="B27" s="7">
        <v>38.613</v>
      </c>
      <c r="C27" s="8">
        <v>4.25</v>
      </c>
      <c r="D27" s="8">
        <v>7.59</v>
      </c>
      <c r="E27" s="8">
        <v>0.74</v>
      </c>
      <c r="F27" s="8">
        <v>16.100000000000001</v>
      </c>
      <c r="G27" s="8">
        <v>4.34</v>
      </c>
      <c r="H27" s="9">
        <v>0</v>
      </c>
      <c r="I27" s="8">
        <v>0.69</v>
      </c>
      <c r="J27" s="8">
        <v>0.72</v>
      </c>
      <c r="K27" s="9">
        <v>0</v>
      </c>
    </row>
    <row r="28" spans="1:11" ht="24.95" customHeight="1" x14ac:dyDescent="0.55000000000000004">
      <c r="A28" s="28" t="s">
        <v>53</v>
      </c>
      <c r="B28" s="7">
        <v>22.484999999999999</v>
      </c>
      <c r="C28" s="8">
        <v>3.8</v>
      </c>
      <c r="D28" s="8">
        <v>3.08</v>
      </c>
      <c r="E28" s="8">
        <v>0.75</v>
      </c>
      <c r="F28" s="8">
        <v>9.6199999999999992</v>
      </c>
      <c r="G28" s="8">
        <v>17.03</v>
      </c>
      <c r="H28" s="8">
        <v>0.11</v>
      </c>
      <c r="I28" s="8">
        <v>0.57999999999999996</v>
      </c>
      <c r="J28" s="8">
        <v>0.44</v>
      </c>
      <c r="K28" s="9">
        <v>0</v>
      </c>
    </row>
    <row r="29" spans="1:11" ht="24.95" customHeight="1" x14ac:dyDescent="0.55000000000000004">
      <c r="A29" s="29" t="s">
        <v>37</v>
      </c>
      <c r="B29" s="30">
        <f>SUM(B25:B28)</f>
        <v>102.69099999999999</v>
      </c>
      <c r="C29" s="31">
        <f>AVERAGE(C25:C28)</f>
        <v>3.9699999999999998</v>
      </c>
      <c r="D29" s="31">
        <f t="shared" ref="D29:K29" si="3">AVERAGE(D25:D28)</f>
        <v>4.0674999999999999</v>
      </c>
      <c r="E29" s="31">
        <f t="shared" si="3"/>
        <v>0.74750000000000005</v>
      </c>
      <c r="F29" s="31">
        <f t="shared" si="3"/>
        <v>10.782500000000001</v>
      </c>
      <c r="G29" s="31">
        <f t="shared" si="3"/>
        <v>6.0050000000000008</v>
      </c>
      <c r="H29" s="31">
        <f t="shared" si="3"/>
        <v>0.15</v>
      </c>
      <c r="I29" s="31">
        <f>AVERAGE(I25:I28)</f>
        <v>0.56999999999999995</v>
      </c>
      <c r="J29" s="31">
        <f t="shared" si="3"/>
        <v>2.85</v>
      </c>
      <c r="K29" s="31">
        <f t="shared" si="3"/>
        <v>0.03</v>
      </c>
    </row>
    <row r="30" spans="1:11" ht="24.95" customHeight="1" x14ac:dyDescent="0.55000000000000004">
      <c r="A30" s="85" t="s">
        <v>8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</row>
    <row r="31" spans="1:11" ht="24.95" customHeight="1" x14ac:dyDescent="0.55000000000000004">
      <c r="A31" s="28" t="s">
        <v>54</v>
      </c>
      <c r="B31" s="7">
        <v>101.58199999999999</v>
      </c>
      <c r="C31" s="8">
        <v>3.96</v>
      </c>
      <c r="D31" s="8">
        <v>4.3899999999999997</v>
      </c>
      <c r="E31" s="8">
        <v>0.83</v>
      </c>
      <c r="F31" s="8">
        <v>3.98</v>
      </c>
      <c r="G31" s="8">
        <v>0.02</v>
      </c>
      <c r="H31" s="8">
        <v>4.07</v>
      </c>
      <c r="I31" s="8">
        <v>0.02</v>
      </c>
      <c r="J31" s="9">
        <v>0</v>
      </c>
      <c r="K31" s="8">
        <v>1.37</v>
      </c>
    </row>
    <row r="32" spans="1:11" ht="24.95" customHeight="1" x14ac:dyDescent="0.55000000000000004">
      <c r="A32" s="28" t="s">
        <v>55</v>
      </c>
      <c r="B32" s="7">
        <v>25.928000000000001</v>
      </c>
      <c r="C32" s="8">
        <v>3.89</v>
      </c>
      <c r="D32" s="8">
        <v>1.55</v>
      </c>
      <c r="E32" s="8">
        <v>0.54</v>
      </c>
      <c r="F32" s="8">
        <v>12.59</v>
      </c>
      <c r="G32" s="8">
        <v>24.44</v>
      </c>
      <c r="H32" s="9">
        <v>0</v>
      </c>
      <c r="I32" s="9">
        <v>0</v>
      </c>
      <c r="J32" s="8">
        <v>0.02</v>
      </c>
      <c r="K32" s="8">
        <v>2.5099999999999998</v>
      </c>
    </row>
    <row r="33" spans="1:11" ht="24.95" customHeight="1" x14ac:dyDescent="0.55000000000000004">
      <c r="A33" s="28" t="s">
        <v>56</v>
      </c>
      <c r="B33" s="7">
        <v>58.287999999999997</v>
      </c>
      <c r="C33" s="8">
        <v>3.91</v>
      </c>
      <c r="D33" s="8">
        <v>2.52</v>
      </c>
      <c r="E33" s="8">
        <v>0.63</v>
      </c>
      <c r="F33" s="8">
        <v>5.33</v>
      </c>
      <c r="G33" s="8">
        <v>3.58</v>
      </c>
      <c r="H33" s="8">
        <v>1.89</v>
      </c>
      <c r="I33" s="8">
        <v>0.05</v>
      </c>
      <c r="J33" s="9">
        <v>0</v>
      </c>
      <c r="K33" s="8">
        <v>33.58</v>
      </c>
    </row>
    <row r="34" spans="1:11" ht="24.95" customHeight="1" x14ac:dyDescent="0.55000000000000004">
      <c r="A34" s="28" t="s">
        <v>57</v>
      </c>
      <c r="B34" s="7">
        <v>5.7720000000000002</v>
      </c>
      <c r="C34" s="8">
        <v>4.46</v>
      </c>
      <c r="D34" s="8">
        <v>1.53</v>
      </c>
      <c r="E34" s="8">
        <v>0.59</v>
      </c>
      <c r="F34" s="8">
        <v>25.95</v>
      </c>
      <c r="G34" s="8">
        <v>2.78</v>
      </c>
      <c r="H34" s="8">
        <v>0.43</v>
      </c>
      <c r="I34" s="9">
        <v>0</v>
      </c>
      <c r="J34" s="9">
        <v>0</v>
      </c>
      <c r="K34" s="8">
        <v>27.77</v>
      </c>
    </row>
    <row r="35" spans="1:11" ht="24.95" customHeight="1" x14ac:dyDescent="0.55000000000000004">
      <c r="A35" s="29" t="s">
        <v>37</v>
      </c>
      <c r="B35" s="32">
        <f>SUM(B31:B34)</f>
        <v>191.57</v>
      </c>
      <c r="C35" s="33">
        <f>AVERAGE(C31:C34)</f>
        <v>4.0549999999999997</v>
      </c>
      <c r="D35" s="33">
        <f t="shared" ref="D35:K35" si="4">AVERAGE(D31:D34)</f>
        <v>2.4974999999999996</v>
      </c>
      <c r="E35" s="33">
        <f t="shared" si="4"/>
        <v>0.64749999999999996</v>
      </c>
      <c r="F35" s="33">
        <f t="shared" si="4"/>
        <v>11.962499999999999</v>
      </c>
      <c r="G35" s="33">
        <f t="shared" si="4"/>
        <v>7.7050000000000001</v>
      </c>
      <c r="H35" s="33">
        <f t="shared" si="4"/>
        <v>1.5974999999999999</v>
      </c>
      <c r="I35" s="31">
        <f>AVERAGE(I31:I34)</f>
        <v>1.7500000000000002E-2</v>
      </c>
      <c r="J35" s="33">
        <f t="shared" si="4"/>
        <v>5.0000000000000001E-3</v>
      </c>
      <c r="K35" s="33">
        <f t="shared" si="4"/>
        <v>16.307500000000001</v>
      </c>
    </row>
    <row r="36" spans="1:11" ht="24.95" customHeight="1" x14ac:dyDescent="0.55000000000000004">
      <c r="A36" s="85" t="s">
        <v>9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</row>
    <row r="37" spans="1:11" ht="24.95" customHeight="1" x14ac:dyDescent="0.55000000000000004">
      <c r="A37" s="28" t="s">
        <v>58</v>
      </c>
      <c r="B37" s="7">
        <v>10.545</v>
      </c>
      <c r="C37" s="8">
        <v>3.6</v>
      </c>
      <c r="D37" s="8">
        <v>2.59</v>
      </c>
      <c r="E37" s="8">
        <v>0.28999999999999998</v>
      </c>
      <c r="F37" s="8">
        <v>3.22</v>
      </c>
      <c r="G37" s="8">
        <v>6.06</v>
      </c>
      <c r="H37" s="8">
        <v>2.0699999999999998</v>
      </c>
      <c r="I37" s="8">
        <v>2.13</v>
      </c>
      <c r="J37" s="8">
        <v>1.8</v>
      </c>
      <c r="K37" s="8">
        <v>1.08</v>
      </c>
    </row>
    <row r="38" spans="1:11" ht="24.95" customHeight="1" x14ac:dyDescent="0.55000000000000004">
      <c r="A38" s="28" t="s">
        <v>59</v>
      </c>
      <c r="B38" s="7">
        <v>5.2110000000000003</v>
      </c>
      <c r="C38" s="8">
        <v>4.33</v>
      </c>
      <c r="D38" s="8">
        <v>2.71</v>
      </c>
      <c r="E38" s="8">
        <v>0.35</v>
      </c>
      <c r="F38" s="8">
        <v>8.24</v>
      </c>
      <c r="G38" s="8">
        <v>12.14</v>
      </c>
      <c r="H38" s="8">
        <v>4.76</v>
      </c>
      <c r="I38" s="8">
        <v>6.29</v>
      </c>
      <c r="J38" s="8">
        <v>4.76</v>
      </c>
      <c r="K38" s="8">
        <v>1.93</v>
      </c>
    </row>
    <row r="39" spans="1:11" ht="24.95" customHeight="1" x14ac:dyDescent="0.55000000000000004">
      <c r="A39" s="28" t="s">
        <v>60</v>
      </c>
      <c r="B39" s="7">
        <v>16.221</v>
      </c>
      <c r="C39" s="8">
        <v>4.0999999999999996</v>
      </c>
      <c r="D39" s="8">
        <v>2.5299999999999998</v>
      </c>
      <c r="E39" s="8">
        <v>0.32</v>
      </c>
      <c r="F39" s="8">
        <v>15.86</v>
      </c>
      <c r="G39" s="8">
        <v>23.7</v>
      </c>
      <c r="H39" s="8">
        <v>10.07</v>
      </c>
      <c r="I39" s="8">
        <v>11.42</v>
      </c>
      <c r="J39" s="8">
        <v>8.9499999999999993</v>
      </c>
      <c r="K39" s="8">
        <v>3.36</v>
      </c>
    </row>
    <row r="40" spans="1:11" ht="24.95" customHeight="1" x14ac:dyDescent="0.55000000000000004">
      <c r="A40" s="28" t="s">
        <v>62</v>
      </c>
      <c r="B40" s="7">
        <v>16.757999999999999</v>
      </c>
      <c r="C40" s="8">
        <v>4.0599999999999996</v>
      </c>
      <c r="D40" s="8">
        <v>2.71</v>
      </c>
      <c r="E40" s="8">
        <v>0.34</v>
      </c>
      <c r="F40" s="8">
        <v>8.4600000000000009</v>
      </c>
      <c r="G40" s="8">
        <v>12.69</v>
      </c>
      <c r="H40" s="8">
        <v>4.2</v>
      </c>
      <c r="I40" s="8">
        <v>4.58</v>
      </c>
      <c r="J40" s="8">
        <v>4.2</v>
      </c>
      <c r="K40" s="8">
        <v>2.4</v>
      </c>
    </row>
    <row r="41" spans="1:11" ht="24.95" customHeight="1" x14ac:dyDescent="0.55000000000000004">
      <c r="A41" s="29" t="s">
        <v>37</v>
      </c>
      <c r="B41" s="32">
        <f>SUM(B37:B40)</f>
        <v>48.734999999999999</v>
      </c>
      <c r="C41" s="33">
        <f>AVERAGE(C37:C40)</f>
        <v>4.0225</v>
      </c>
      <c r="D41" s="33">
        <f t="shared" ref="D41:H41" si="5">AVERAGE(D37:D40)</f>
        <v>2.6349999999999998</v>
      </c>
      <c r="E41" s="33">
        <f t="shared" si="5"/>
        <v>0.32500000000000001</v>
      </c>
      <c r="F41" s="33">
        <f t="shared" si="5"/>
        <v>8.9450000000000003</v>
      </c>
      <c r="G41" s="33">
        <f t="shared" si="5"/>
        <v>13.647499999999999</v>
      </c>
      <c r="H41" s="33">
        <f t="shared" si="5"/>
        <v>5.2749999999999995</v>
      </c>
      <c r="I41" s="31">
        <f>AVERAGE(I37:I40)</f>
        <v>6.1050000000000004</v>
      </c>
      <c r="J41" s="33">
        <f>AVERAGE(J37:J40)</f>
        <v>4.9274999999999993</v>
      </c>
      <c r="K41" s="33">
        <f>AVERAGE(K37:K40)</f>
        <v>2.1924999999999999</v>
      </c>
    </row>
    <row r="42" spans="1:11" ht="24.95" customHeight="1" x14ac:dyDescent="0.55000000000000004">
      <c r="A42" s="85" t="s">
        <v>10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</row>
    <row r="43" spans="1:11" ht="24.95" customHeight="1" x14ac:dyDescent="0.55000000000000004">
      <c r="A43" s="28" t="s">
        <v>63</v>
      </c>
      <c r="B43" s="7">
        <v>97.768000000000001</v>
      </c>
      <c r="C43" s="8">
        <v>4.3899999999999997</v>
      </c>
      <c r="D43" s="8">
        <v>3.14</v>
      </c>
      <c r="E43" s="8">
        <v>0.4</v>
      </c>
      <c r="F43" s="8">
        <v>6.38</v>
      </c>
      <c r="G43" s="8">
        <v>11.98</v>
      </c>
      <c r="H43" s="8">
        <v>4.3</v>
      </c>
      <c r="I43" s="8">
        <v>4.42</v>
      </c>
      <c r="J43" s="8">
        <v>3.87</v>
      </c>
      <c r="K43" s="8">
        <v>2.23</v>
      </c>
    </row>
    <row r="44" spans="1:11" ht="24.95" customHeight="1" x14ac:dyDescent="0.55000000000000004">
      <c r="A44" s="28" t="s">
        <v>64</v>
      </c>
      <c r="B44" s="7">
        <v>42.780999999999999</v>
      </c>
      <c r="C44" s="8">
        <v>3.77</v>
      </c>
      <c r="D44" s="8">
        <v>2.5099999999999998</v>
      </c>
      <c r="E44" s="8">
        <v>0.32</v>
      </c>
      <c r="F44" s="8">
        <v>7.28</v>
      </c>
      <c r="G44" s="8">
        <v>12.08</v>
      </c>
      <c r="H44" s="8">
        <v>4.72</v>
      </c>
      <c r="I44" s="8">
        <v>4.83</v>
      </c>
      <c r="J44" s="8">
        <v>4.6900000000000004</v>
      </c>
      <c r="K44" s="8">
        <v>2.2599999999999998</v>
      </c>
    </row>
    <row r="45" spans="1:11" ht="24.95" customHeight="1" x14ac:dyDescent="0.55000000000000004">
      <c r="A45" s="28" t="s">
        <v>65</v>
      </c>
      <c r="B45" s="7">
        <v>1.35</v>
      </c>
      <c r="C45" s="8">
        <v>4.2</v>
      </c>
      <c r="D45" s="8">
        <v>4.33</v>
      </c>
      <c r="E45" s="8">
        <v>0.41</v>
      </c>
      <c r="F45" s="8">
        <v>28.93</v>
      </c>
      <c r="G45" s="8">
        <v>24.41</v>
      </c>
      <c r="H45" s="8">
        <v>2.91</v>
      </c>
      <c r="I45" s="8">
        <v>10.02</v>
      </c>
      <c r="J45" s="8">
        <v>2.91</v>
      </c>
      <c r="K45" s="8">
        <v>1.74</v>
      </c>
    </row>
    <row r="46" spans="1:11" ht="24.95" customHeight="1" x14ac:dyDescent="0.55000000000000004">
      <c r="A46" s="28" t="s">
        <v>66</v>
      </c>
      <c r="B46" s="7">
        <v>0.505</v>
      </c>
      <c r="C46" s="8">
        <v>4.38</v>
      </c>
      <c r="D46" s="8">
        <v>3.33</v>
      </c>
      <c r="E46" s="8">
        <v>0.34</v>
      </c>
      <c r="F46" s="8">
        <v>11.88</v>
      </c>
      <c r="G46" s="8">
        <v>11.88</v>
      </c>
      <c r="H46" s="8">
        <v>7.92</v>
      </c>
      <c r="I46" s="8">
        <v>7.92</v>
      </c>
      <c r="J46" s="8">
        <v>7.92</v>
      </c>
      <c r="K46" s="9">
        <v>0</v>
      </c>
    </row>
    <row r="47" spans="1:11" ht="24.95" customHeight="1" x14ac:dyDescent="0.55000000000000004">
      <c r="A47" s="28" t="s">
        <v>67</v>
      </c>
      <c r="B47" s="7">
        <v>11.353</v>
      </c>
      <c r="C47" s="8">
        <v>3.68</v>
      </c>
      <c r="D47" s="8">
        <v>3.18</v>
      </c>
      <c r="E47" s="8">
        <v>0.3</v>
      </c>
      <c r="F47" s="8">
        <v>8.77</v>
      </c>
      <c r="G47" s="8">
        <v>12.6</v>
      </c>
      <c r="H47" s="8">
        <v>3.82</v>
      </c>
      <c r="I47" s="8">
        <v>4.4800000000000004</v>
      </c>
      <c r="J47" s="8">
        <v>3.76</v>
      </c>
      <c r="K47" s="8">
        <v>1.82</v>
      </c>
    </row>
    <row r="48" spans="1:11" ht="24.95" customHeight="1" x14ac:dyDescent="0.55000000000000004">
      <c r="A48" s="28" t="s">
        <v>68</v>
      </c>
      <c r="B48" s="7">
        <v>31.506</v>
      </c>
      <c r="C48" s="8">
        <v>4.17</v>
      </c>
      <c r="D48" s="8">
        <v>3.57</v>
      </c>
      <c r="E48" s="8">
        <v>0.39</v>
      </c>
      <c r="F48" s="8">
        <v>8.86</v>
      </c>
      <c r="G48" s="8">
        <v>12.32</v>
      </c>
      <c r="H48" s="8">
        <v>4.47</v>
      </c>
      <c r="I48" s="8">
        <v>5.7</v>
      </c>
      <c r="J48" s="8">
        <v>4.03</v>
      </c>
      <c r="K48" s="8">
        <v>1.44</v>
      </c>
    </row>
    <row r="49" spans="1:11" ht="24.95" customHeight="1" x14ac:dyDescent="0.55000000000000004">
      <c r="A49" s="29" t="s">
        <v>37</v>
      </c>
      <c r="B49" s="32">
        <f>SUM(B43:B48)</f>
        <v>185.26300000000001</v>
      </c>
      <c r="C49" s="33">
        <f t="shared" ref="C49:K49" si="6">AVERAGE(C43:C48)</f>
        <v>4.0983333333333327</v>
      </c>
      <c r="D49" s="33">
        <f t="shared" si="6"/>
        <v>3.3433333333333337</v>
      </c>
      <c r="E49" s="33">
        <f t="shared" si="6"/>
        <v>0.36000000000000004</v>
      </c>
      <c r="F49" s="33">
        <f t="shared" si="6"/>
        <v>12.016666666666667</v>
      </c>
      <c r="G49" s="33">
        <f t="shared" si="6"/>
        <v>14.211666666666668</v>
      </c>
      <c r="H49" s="33">
        <f t="shared" si="6"/>
        <v>4.6900000000000004</v>
      </c>
      <c r="I49" s="31">
        <f t="shared" si="6"/>
        <v>6.2283333333333326</v>
      </c>
      <c r="J49" s="33">
        <f t="shared" si="6"/>
        <v>4.53</v>
      </c>
      <c r="K49" s="33">
        <f t="shared" si="6"/>
        <v>1.5816666666666668</v>
      </c>
    </row>
    <row r="50" spans="1:11" ht="24.95" customHeight="1" x14ac:dyDescent="0.55000000000000004">
      <c r="A50" s="85" t="s">
        <v>11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</row>
    <row r="51" spans="1:11" ht="24.95" customHeight="1" x14ac:dyDescent="0.55000000000000004">
      <c r="A51" s="28" t="s">
        <v>71</v>
      </c>
      <c r="B51" s="7">
        <v>0.33</v>
      </c>
      <c r="C51" s="8">
        <v>4.13</v>
      </c>
      <c r="D51" s="8">
        <v>3.44</v>
      </c>
      <c r="E51" s="8">
        <v>0.26</v>
      </c>
      <c r="F51" s="9">
        <v>0</v>
      </c>
      <c r="G51" s="9">
        <v>0</v>
      </c>
      <c r="H51" s="9">
        <v>0</v>
      </c>
      <c r="I51" s="9">
        <v>0</v>
      </c>
      <c r="J51" s="8">
        <v>90.91</v>
      </c>
      <c r="K51" s="8">
        <v>1.0900000000000001</v>
      </c>
    </row>
    <row r="52" spans="1:11" ht="24.95" customHeight="1" x14ac:dyDescent="0.55000000000000004">
      <c r="A52" s="28" t="s">
        <v>72</v>
      </c>
      <c r="B52" s="7">
        <v>1.2</v>
      </c>
      <c r="C52" s="8">
        <v>4.22</v>
      </c>
      <c r="D52" s="8">
        <v>4</v>
      </c>
      <c r="E52" s="8">
        <v>0.42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</row>
    <row r="53" spans="1:11" ht="24.95" customHeight="1" x14ac:dyDescent="0.55000000000000004">
      <c r="A53" s="29" t="s">
        <v>37</v>
      </c>
      <c r="B53" s="32">
        <f>SUM(B51:B52)</f>
        <v>1.53</v>
      </c>
      <c r="C53" s="33">
        <f>AVERAGE(C51:C52)</f>
        <v>4.1749999999999998</v>
      </c>
      <c r="D53" s="33">
        <f t="shared" ref="D53:K53" si="7">AVERAGE(D51:D52)</f>
        <v>3.7199999999999998</v>
      </c>
      <c r="E53" s="33">
        <f t="shared" si="7"/>
        <v>0.33999999999999997</v>
      </c>
      <c r="F53" s="33">
        <f t="shared" si="7"/>
        <v>0</v>
      </c>
      <c r="G53" s="33">
        <f t="shared" si="7"/>
        <v>0</v>
      </c>
      <c r="H53" s="33">
        <f t="shared" si="7"/>
        <v>0</v>
      </c>
      <c r="I53" s="31">
        <f>AVERAGE(I51:I52)</f>
        <v>0</v>
      </c>
      <c r="J53" s="33">
        <f t="shared" si="7"/>
        <v>45.454999999999998</v>
      </c>
      <c r="K53" s="33">
        <f t="shared" si="7"/>
        <v>0.54500000000000004</v>
      </c>
    </row>
    <row r="54" spans="1:11" ht="24.95" customHeight="1" x14ac:dyDescent="0.55000000000000004">
      <c r="A54" s="85" t="s">
        <v>12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</row>
    <row r="55" spans="1:11" ht="24.95" customHeight="1" x14ac:dyDescent="0.55000000000000004">
      <c r="A55" s="28" t="s">
        <v>73</v>
      </c>
      <c r="B55" s="7">
        <v>11.319000000000001</v>
      </c>
      <c r="C55" s="8">
        <v>3.95</v>
      </c>
      <c r="D55" s="8">
        <v>5.59</v>
      </c>
      <c r="E55" s="8">
        <v>0.34</v>
      </c>
      <c r="F55" s="8">
        <v>2.52</v>
      </c>
      <c r="G55" s="8">
        <v>10.1</v>
      </c>
      <c r="H55" s="8">
        <v>0.23</v>
      </c>
      <c r="I55" s="8">
        <v>0.23</v>
      </c>
      <c r="J55" s="8">
        <v>0.23</v>
      </c>
      <c r="K55" s="8">
        <v>0.14000000000000001</v>
      </c>
    </row>
    <row r="56" spans="1:11" ht="24.95" customHeight="1" x14ac:dyDescent="0.55000000000000004">
      <c r="A56" s="28" t="s">
        <v>74</v>
      </c>
      <c r="B56" s="7">
        <v>6.7690000000000001</v>
      </c>
      <c r="C56" s="8">
        <v>4.4000000000000004</v>
      </c>
      <c r="D56" s="8">
        <v>17.079999999999998</v>
      </c>
      <c r="E56" s="8">
        <v>0.36</v>
      </c>
      <c r="F56" s="8">
        <v>63.35</v>
      </c>
      <c r="G56" s="8">
        <v>2.13</v>
      </c>
      <c r="H56" s="8">
        <v>14.27</v>
      </c>
      <c r="I56" s="8">
        <v>3.78</v>
      </c>
      <c r="J56" s="8">
        <v>7.99</v>
      </c>
      <c r="K56" s="8">
        <v>13.76</v>
      </c>
    </row>
    <row r="57" spans="1:11" ht="24.95" customHeight="1" x14ac:dyDescent="0.55000000000000004">
      <c r="A57" s="28" t="s">
        <v>76</v>
      </c>
      <c r="B57" s="7">
        <v>6.907</v>
      </c>
      <c r="C57" s="8">
        <v>4.2</v>
      </c>
      <c r="D57" s="8">
        <v>3.11</v>
      </c>
      <c r="E57" s="8">
        <v>0.31</v>
      </c>
      <c r="F57" s="9">
        <v>0</v>
      </c>
      <c r="G57" s="8">
        <v>0.3</v>
      </c>
      <c r="H57" s="8">
        <v>6.06</v>
      </c>
      <c r="I57" s="8">
        <v>4.59</v>
      </c>
      <c r="J57" s="8">
        <v>32.68</v>
      </c>
      <c r="K57" s="8">
        <v>1.35</v>
      </c>
    </row>
    <row r="58" spans="1:11" ht="24.95" customHeight="1" x14ac:dyDescent="0.55000000000000004">
      <c r="A58" s="28" t="s">
        <v>77</v>
      </c>
      <c r="B58" s="7">
        <v>2.1150000000000002</v>
      </c>
      <c r="C58" s="8">
        <v>4.08</v>
      </c>
      <c r="D58" s="8">
        <v>6.07</v>
      </c>
      <c r="E58" s="8">
        <v>0.35</v>
      </c>
      <c r="F58" s="8">
        <v>0.83</v>
      </c>
      <c r="G58" s="8">
        <v>5.95</v>
      </c>
      <c r="H58" s="9">
        <v>0</v>
      </c>
      <c r="I58" s="8">
        <v>42.15</v>
      </c>
      <c r="J58" s="9">
        <v>0</v>
      </c>
      <c r="K58" s="8">
        <v>1.2</v>
      </c>
    </row>
    <row r="59" spans="1:11" ht="24.95" customHeight="1" x14ac:dyDescent="0.55000000000000004">
      <c r="A59" s="28" t="s">
        <v>78</v>
      </c>
      <c r="B59" s="7">
        <v>1.2</v>
      </c>
      <c r="C59" s="8">
        <v>4.17</v>
      </c>
      <c r="D59" s="8">
        <v>5.57</v>
      </c>
      <c r="E59" s="8">
        <v>0.33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</row>
    <row r="60" spans="1:11" ht="24.95" customHeight="1" x14ac:dyDescent="0.55000000000000004">
      <c r="A60" s="29" t="s">
        <v>37</v>
      </c>
      <c r="B60" s="32">
        <f>SUM(B55:B59)</f>
        <v>28.31</v>
      </c>
      <c r="C60" s="33">
        <f>AVERAGE(C55:C59)</f>
        <v>4.160000000000001</v>
      </c>
      <c r="D60" s="33">
        <f t="shared" ref="D60:K60" si="8">AVERAGE(D55:D59)</f>
        <v>7.484</v>
      </c>
      <c r="E60" s="33">
        <f t="shared" si="8"/>
        <v>0.33799999999999997</v>
      </c>
      <c r="F60" s="33">
        <f t="shared" si="8"/>
        <v>13.34</v>
      </c>
      <c r="G60" s="33">
        <f t="shared" si="8"/>
        <v>3.6960000000000002</v>
      </c>
      <c r="H60" s="33">
        <f t="shared" si="8"/>
        <v>4.1120000000000001</v>
      </c>
      <c r="I60" s="31">
        <f>AVERAGE(I55:I59)</f>
        <v>10.15</v>
      </c>
      <c r="J60" s="33">
        <f t="shared" si="8"/>
        <v>8.18</v>
      </c>
      <c r="K60" s="33">
        <f t="shared" si="8"/>
        <v>3.29</v>
      </c>
    </row>
    <row r="61" spans="1:11" ht="24.95" customHeight="1" x14ac:dyDescent="0.55000000000000004">
      <c r="A61" s="85" t="s">
        <v>13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</row>
    <row r="62" spans="1:11" ht="24.95" customHeight="1" x14ac:dyDescent="0.55000000000000004">
      <c r="A62" s="28" t="s">
        <v>79</v>
      </c>
      <c r="B62" s="7">
        <v>67.795000000000002</v>
      </c>
      <c r="C62" s="8">
        <v>3.64</v>
      </c>
      <c r="D62" s="8">
        <v>5.41</v>
      </c>
      <c r="E62" s="8">
        <v>0.43</v>
      </c>
      <c r="F62" s="8">
        <v>29.86</v>
      </c>
      <c r="G62" s="8">
        <v>0.82</v>
      </c>
      <c r="H62" s="8">
        <v>5.94</v>
      </c>
      <c r="I62" s="8">
        <v>0.31</v>
      </c>
      <c r="J62" s="8">
        <v>8.56</v>
      </c>
      <c r="K62" s="8">
        <v>19.55</v>
      </c>
    </row>
    <row r="63" spans="1:11" ht="24.95" customHeight="1" x14ac:dyDescent="0.55000000000000004">
      <c r="A63" s="28" t="s">
        <v>80</v>
      </c>
      <c r="B63" s="7">
        <v>100.435</v>
      </c>
      <c r="C63" s="8">
        <v>4.2300000000000004</v>
      </c>
      <c r="D63" s="8">
        <v>4.67</v>
      </c>
      <c r="E63" s="8">
        <v>0.41</v>
      </c>
      <c r="F63" s="8">
        <v>7.02</v>
      </c>
      <c r="G63" s="8">
        <v>28.22</v>
      </c>
      <c r="H63" s="8">
        <v>22.61</v>
      </c>
      <c r="I63" s="8">
        <v>4.71</v>
      </c>
      <c r="J63" s="8">
        <v>7.98</v>
      </c>
      <c r="K63" s="8">
        <v>0.48</v>
      </c>
    </row>
    <row r="64" spans="1:11" ht="24.95" customHeight="1" x14ac:dyDescent="0.55000000000000004">
      <c r="A64" s="28" t="s">
        <v>81</v>
      </c>
      <c r="B64" s="7">
        <v>10.013999999999999</v>
      </c>
      <c r="C64" s="8">
        <v>3.87</v>
      </c>
      <c r="D64" s="8">
        <v>5.67</v>
      </c>
      <c r="E64" s="8">
        <v>0.39</v>
      </c>
      <c r="F64" s="8">
        <v>10.18</v>
      </c>
      <c r="G64" s="8">
        <v>1.1599999999999999</v>
      </c>
      <c r="H64" s="8">
        <v>13.28</v>
      </c>
      <c r="I64" s="8">
        <v>0.71</v>
      </c>
      <c r="J64" s="8">
        <v>16.14</v>
      </c>
      <c r="K64" s="8">
        <v>2.34</v>
      </c>
    </row>
    <row r="65" spans="1:11" ht="24.95" customHeight="1" x14ac:dyDescent="0.55000000000000004">
      <c r="A65" s="28" t="s">
        <v>82</v>
      </c>
      <c r="B65" s="7">
        <v>5.3029999999999999</v>
      </c>
      <c r="C65" s="8">
        <v>4.33</v>
      </c>
      <c r="D65" s="8">
        <v>4.71</v>
      </c>
      <c r="E65" s="8">
        <v>0.4</v>
      </c>
      <c r="F65" s="8">
        <v>2.2999999999999998</v>
      </c>
      <c r="G65" s="8">
        <v>9.73</v>
      </c>
      <c r="H65" s="9">
        <v>0</v>
      </c>
      <c r="I65" s="8">
        <v>0.78</v>
      </c>
      <c r="J65" s="8">
        <v>0.35</v>
      </c>
      <c r="K65" s="8">
        <v>0.85</v>
      </c>
    </row>
    <row r="66" spans="1:11" ht="24.95" customHeight="1" x14ac:dyDescent="0.55000000000000004">
      <c r="A66" s="28" t="s">
        <v>83</v>
      </c>
      <c r="B66" s="7">
        <v>7.5149999999999997</v>
      </c>
      <c r="C66" s="8">
        <v>4.4800000000000004</v>
      </c>
      <c r="D66" s="8">
        <v>4.74</v>
      </c>
      <c r="E66" s="8">
        <v>0.38</v>
      </c>
      <c r="F66" s="8">
        <v>12.41</v>
      </c>
      <c r="G66" s="8">
        <v>9.75</v>
      </c>
      <c r="H66" s="8">
        <v>16.760000000000002</v>
      </c>
      <c r="I66" s="8">
        <v>8.39</v>
      </c>
      <c r="J66" s="8">
        <v>5.16</v>
      </c>
      <c r="K66" s="8">
        <v>8.64</v>
      </c>
    </row>
    <row r="67" spans="1:11" ht="24.95" customHeight="1" x14ac:dyDescent="0.55000000000000004">
      <c r="A67" s="28" t="s">
        <v>84</v>
      </c>
      <c r="B67" s="7">
        <v>1.0720000000000001</v>
      </c>
      <c r="C67" s="8">
        <v>3.43</v>
      </c>
      <c r="D67" s="8">
        <v>2.85</v>
      </c>
      <c r="E67" s="8">
        <v>0.28000000000000003</v>
      </c>
      <c r="F67" s="8">
        <v>4.88</v>
      </c>
      <c r="G67" s="9">
        <v>0</v>
      </c>
      <c r="H67" s="9">
        <v>0</v>
      </c>
      <c r="I67" s="9">
        <v>0</v>
      </c>
      <c r="J67" s="8">
        <v>61.04</v>
      </c>
      <c r="K67" s="8">
        <v>13.47</v>
      </c>
    </row>
    <row r="68" spans="1:11" ht="24.95" customHeight="1" x14ac:dyDescent="0.55000000000000004">
      <c r="A68" s="29" t="s">
        <v>37</v>
      </c>
      <c r="B68" s="32">
        <f>SUM(B62:B67)</f>
        <v>192.13400000000001</v>
      </c>
      <c r="C68" s="33">
        <f>AVERAGE(C62:C67)</f>
        <v>3.9966666666666666</v>
      </c>
      <c r="D68" s="33">
        <f t="shared" ref="D68:K68" si="9">AVERAGE(D62:D67)</f>
        <v>4.6750000000000007</v>
      </c>
      <c r="E68" s="33">
        <f t="shared" si="9"/>
        <v>0.38166666666666665</v>
      </c>
      <c r="F68" s="33">
        <f>AVERAGE(F62:F67)</f>
        <v>11.108333333333333</v>
      </c>
      <c r="G68" s="33">
        <f t="shared" si="9"/>
        <v>8.2799999999999994</v>
      </c>
      <c r="H68" s="33">
        <f t="shared" si="9"/>
        <v>9.7650000000000006</v>
      </c>
      <c r="I68" s="31">
        <f>AVERAGE(I62:I67)</f>
        <v>2.4833333333333334</v>
      </c>
      <c r="J68" s="33">
        <f t="shared" si="9"/>
        <v>16.53833333333333</v>
      </c>
      <c r="K68" s="33">
        <f t="shared" si="9"/>
        <v>7.5550000000000006</v>
      </c>
    </row>
    <row r="69" spans="1:11" ht="24.95" customHeight="1" x14ac:dyDescent="0.55000000000000004">
      <c r="A69" s="85" t="s">
        <v>14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</row>
    <row r="70" spans="1:11" ht="24.95" customHeight="1" x14ac:dyDescent="0.55000000000000004">
      <c r="A70" s="28" t="s">
        <v>85</v>
      </c>
      <c r="B70" s="7">
        <v>29.378</v>
      </c>
      <c r="C70" s="8">
        <v>4.67</v>
      </c>
      <c r="D70" s="8">
        <v>3.49</v>
      </c>
      <c r="E70" s="8">
        <v>0.91</v>
      </c>
      <c r="F70" s="8">
        <v>7.29</v>
      </c>
      <c r="G70" s="8">
        <v>2.59</v>
      </c>
      <c r="H70" s="8">
        <v>0.12</v>
      </c>
      <c r="I70" s="8">
        <v>1.98</v>
      </c>
      <c r="J70" s="8">
        <v>3.58</v>
      </c>
      <c r="K70" s="9">
        <v>0</v>
      </c>
    </row>
    <row r="71" spans="1:11" ht="24.95" customHeight="1" x14ac:dyDescent="0.55000000000000004">
      <c r="A71" s="28" t="s">
        <v>86</v>
      </c>
      <c r="B71" s="7">
        <v>135.703</v>
      </c>
      <c r="C71" s="8">
        <v>4.28</v>
      </c>
      <c r="D71" s="8">
        <v>4.72</v>
      </c>
      <c r="E71" s="8">
        <v>0.83</v>
      </c>
      <c r="F71" s="8">
        <v>8.8000000000000007</v>
      </c>
      <c r="G71" s="8">
        <v>4.22</v>
      </c>
      <c r="H71" s="8">
        <v>0.59</v>
      </c>
      <c r="I71" s="8">
        <v>0.38</v>
      </c>
      <c r="J71" s="8">
        <v>0.01</v>
      </c>
      <c r="K71" s="8">
        <v>7.95</v>
      </c>
    </row>
    <row r="72" spans="1:11" ht="24.95" customHeight="1" x14ac:dyDescent="0.55000000000000004">
      <c r="A72" s="28" t="s">
        <v>87</v>
      </c>
      <c r="B72" s="7">
        <v>0.55000000000000004</v>
      </c>
      <c r="C72" s="8">
        <v>6.09</v>
      </c>
      <c r="D72" s="8">
        <v>4.62</v>
      </c>
      <c r="E72" s="8">
        <v>0.57999999999999996</v>
      </c>
      <c r="F72" s="8">
        <v>25.45</v>
      </c>
      <c r="G72" s="8">
        <v>14.55</v>
      </c>
      <c r="H72" s="9">
        <v>0</v>
      </c>
      <c r="I72" s="9">
        <v>0</v>
      </c>
      <c r="J72" s="9">
        <v>0</v>
      </c>
      <c r="K72" s="9">
        <v>0</v>
      </c>
    </row>
    <row r="73" spans="1:11" ht="24.95" customHeight="1" x14ac:dyDescent="0.55000000000000004">
      <c r="A73" s="28" t="s">
        <v>88</v>
      </c>
      <c r="B73" s="7">
        <v>2.9769999999999999</v>
      </c>
      <c r="C73" s="8">
        <v>4.63</v>
      </c>
      <c r="D73" s="8">
        <v>3.81</v>
      </c>
      <c r="E73" s="8">
        <v>0.83</v>
      </c>
      <c r="F73" s="8">
        <v>15.64</v>
      </c>
      <c r="G73" s="8">
        <v>1.97</v>
      </c>
      <c r="H73" s="8">
        <v>0.63</v>
      </c>
      <c r="I73" s="9">
        <v>0</v>
      </c>
      <c r="J73" s="9">
        <v>0</v>
      </c>
      <c r="K73" s="8">
        <v>6.83</v>
      </c>
    </row>
    <row r="74" spans="1:11" ht="24.95" customHeight="1" x14ac:dyDescent="0.55000000000000004">
      <c r="A74" s="28" t="s">
        <v>89</v>
      </c>
      <c r="B74" s="7">
        <v>8.77</v>
      </c>
      <c r="C74" s="8">
        <v>3.63</v>
      </c>
      <c r="D74" s="8">
        <v>3.38</v>
      </c>
      <c r="E74" s="8">
        <v>0.82</v>
      </c>
      <c r="F74" s="8">
        <v>11.28</v>
      </c>
      <c r="G74" s="8">
        <v>7.65</v>
      </c>
      <c r="H74" s="9">
        <v>0</v>
      </c>
      <c r="I74" s="8">
        <v>1.28</v>
      </c>
      <c r="J74" s="8">
        <v>1.54</v>
      </c>
      <c r="K74" s="8">
        <v>0.12</v>
      </c>
    </row>
    <row r="75" spans="1:11" ht="24.95" customHeight="1" x14ac:dyDescent="0.55000000000000004">
      <c r="A75" s="28" t="s">
        <v>90</v>
      </c>
      <c r="B75" s="7">
        <v>5.6769999999999996</v>
      </c>
      <c r="C75" s="8">
        <v>4.6399999999999997</v>
      </c>
      <c r="D75" s="8">
        <v>3.91</v>
      </c>
      <c r="E75" s="8">
        <v>0.85</v>
      </c>
      <c r="F75" s="8">
        <v>17.61</v>
      </c>
      <c r="G75" s="8">
        <v>11.03</v>
      </c>
      <c r="H75" s="9">
        <v>0</v>
      </c>
      <c r="I75" s="8">
        <v>0.28000000000000003</v>
      </c>
      <c r="J75" s="9">
        <v>0</v>
      </c>
      <c r="K75" s="9">
        <v>0</v>
      </c>
    </row>
    <row r="76" spans="1:11" ht="24.95" customHeight="1" x14ac:dyDescent="0.55000000000000004">
      <c r="A76" s="29" t="s">
        <v>37</v>
      </c>
      <c r="B76" s="32">
        <f>SUM(B70:B75)</f>
        <v>183.05500000000004</v>
      </c>
      <c r="C76" s="33">
        <f>AVERAGE(C70:C75)</f>
        <v>4.6566666666666663</v>
      </c>
      <c r="D76" s="33">
        <f t="shared" ref="D76:K76" si="10">AVERAGE(D70:D75)</f>
        <v>3.9883333333333333</v>
      </c>
      <c r="E76" s="33">
        <f t="shared" si="10"/>
        <v>0.80333333333333323</v>
      </c>
      <c r="F76" s="33">
        <f t="shared" si="10"/>
        <v>14.344999999999999</v>
      </c>
      <c r="G76" s="33">
        <f t="shared" si="10"/>
        <v>7.001666666666666</v>
      </c>
      <c r="H76" s="33">
        <f t="shared" si="10"/>
        <v>0.2233333333333333</v>
      </c>
      <c r="I76" s="31">
        <f>AVERAGE(I70:I75)</f>
        <v>0.65333333333333332</v>
      </c>
      <c r="J76" s="33">
        <f t="shared" si="10"/>
        <v>0.85499999999999998</v>
      </c>
      <c r="K76" s="33">
        <f t="shared" si="10"/>
        <v>2.4833333333333334</v>
      </c>
    </row>
    <row r="77" spans="1:11" ht="24.95" customHeight="1" x14ac:dyDescent="0.55000000000000004">
      <c r="A77" s="85" t="s">
        <v>15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</row>
    <row r="78" spans="1:11" ht="24.95" customHeight="1" x14ac:dyDescent="0.55000000000000004">
      <c r="A78" s="28" t="s">
        <v>91</v>
      </c>
      <c r="B78" s="7">
        <v>86.224999999999994</v>
      </c>
      <c r="C78" s="8">
        <v>3.59</v>
      </c>
      <c r="D78" s="8">
        <v>4.09</v>
      </c>
      <c r="E78" s="8">
        <v>0.89</v>
      </c>
      <c r="F78" s="8">
        <v>3.94</v>
      </c>
      <c r="G78" s="8">
        <v>0.18</v>
      </c>
      <c r="H78" s="8">
        <v>4.46</v>
      </c>
      <c r="I78" s="9">
        <v>0</v>
      </c>
      <c r="J78" s="8">
        <v>4.0199999999999996</v>
      </c>
      <c r="K78" s="8">
        <v>0.05</v>
      </c>
    </row>
    <row r="79" spans="1:11" ht="24.95" customHeight="1" x14ac:dyDescent="0.55000000000000004">
      <c r="A79" s="28" t="s">
        <v>92</v>
      </c>
      <c r="B79" s="7">
        <v>7.2930000000000001</v>
      </c>
      <c r="C79" s="8">
        <v>4.24</v>
      </c>
      <c r="D79" s="8">
        <v>4.7</v>
      </c>
      <c r="E79" s="8">
        <v>1.29</v>
      </c>
      <c r="F79" s="8">
        <v>5.41</v>
      </c>
      <c r="G79" s="8">
        <v>0.45</v>
      </c>
      <c r="H79" s="8">
        <v>0.28000000000000003</v>
      </c>
      <c r="I79" s="8">
        <v>0.08</v>
      </c>
      <c r="J79" s="9">
        <v>0</v>
      </c>
      <c r="K79" s="8">
        <v>0.86</v>
      </c>
    </row>
    <row r="80" spans="1:11" ht="24.95" customHeight="1" x14ac:dyDescent="0.55000000000000004">
      <c r="A80" s="28" t="s">
        <v>93</v>
      </c>
      <c r="B80" s="7">
        <v>140.096</v>
      </c>
      <c r="C80" s="8">
        <v>3.67</v>
      </c>
      <c r="D80" s="8">
        <v>4.03</v>
      </c>
      <c r="E80" s="8">
        <v>1.06</v>
      </c>
      <c r="F80" s="8">
        <v>11.5</v>
      </c>
      <c r="G80" s="8">
        <v>3.34</v>
      </c>
      <c r="H80" s="8">
        <v>1.04</v>
      </c>
      <c r="I80" s="8">
        <v>0.06</v>
      </c>
      <c r="J80" s="9">
        <v>0</v>
      </c>
      <c r="K80" s="8">
        <v>0.49</v>
      </c>
    </row>
    <row r="81" spans="1:11" ht="24.95" customHeight="1" x14ac:dyDescent="0.55000000000000004">
      <c r="A81" s="28" t="s">
        <v>94</v>
      </c>
      <c r="B81" s="7">
        <v>5.2489999999999997</v>
      </c>
      <c r="C81" s="8">
        <v>4.41</v>
      </c>
      <c r="D81" s="8">
        <v>3.82</v>
      </c>
      <c r="E81" s="8">
        <v>0.87</v>
      </c>
      <c r="F81" s="8">
        <v>7.64</v>
      </c>
      <c r="G81" s="8">
        <v>0.51</v>
      </c>
      <c r="H81" s="9">
        <v>0</v>
      </c>
      <c r="I81" s="8">
        <v>4.26</v>
      </c>
      <c r="J81" s="9">
        <v>0</v>
      </c>
      <c r="K81" s="9">
        <v>0</v>
      </c>
    </row>
    <row r="82" spans="1:11" ht="24.95" customHeight="1" x14ac:dyDescent="0.55000000000000004">
      <c r="A82" s="28" t="s">
        <v>96</v>
      </c>
      <c r="B82" s="7">
        <v>8.8290000000000006</v>
      </c>
      <c r="C82" s="8">
        <v>3.57</v>
      </c>
      <c r="D82" s="8">
        <v>2.29</v>
      </c>
      <c r="E82" s="8">
        <v>0.65</v>
      </c>
      <c r="F82" s="8">
        <v>19.91</v>
      </c>
      <c r="G82" s="8">
        <v>0.45</v>
      </c>
      <c r="H82" s="8">
        <v>0.34</v>
      </c>
      <c r="I82" s="8">
        <v>0.76</v>
      </c>
      <c r="J82" s="9">
        <v>0</v>
      </c>
      <c r="K82" s="9">
        <v>0</v>
      </c>
    </row>
    <row r="83" spans="1:11" ht="24.95" customHeight="1" x14ac:dyDescent="0.55000000000000004">
      <c r="A83" s="29" t="s">
        <v>37</v>
      </c>
      <c r="B83" s="32">
        <f>SUM(B78:B82)</f>
        <v>247.69200000000001</v>
      </c>
      <c r="C83" s="33">
        <f>AVERAGE(C78:C82)</f>
        <v>3.8959999999999999</v>
      </c>
      <c r="D83" s="33">
        <f t="shared" ref="D83:K83" si="11">AVERAGE(D78:D82)</f>
        <v>3.786</v>
      </c>
      <c r="E83" s="33">
        <f t="shared" si="11"/>
        <v>0.95200000000000018</v>
      </c>
      <c r="F83" s="33">
        <f t="shared" si="11"/>
        <v>9.6800000000000015</v>
      </c>
      <c r="G83" s="33">
        <f t="shared" si="11"/>
        <v>0.98599999999999999</v>
      </c>
      <c r="H83" s="33">
        <f t="shared" si="11"/>
        <v>1.224</v>
      </c>
      <c r="I83" s="31">
        <f>AVERAGE(I78:I82)</f>
        <v>1.0319999999999998</v>
      </c>
      <c r="J83" s="33">
        <f t="shared" si="11"/>
        <v>0.80399999999999994</v>
      </c>
      <c r="K83" s="33">
        <f t="shared" si="11"/>
        <v>0.27999999999999997</v>
      </c>
    </row>
    <row r="84" spans="1:11" ht="24.95" customHeight="1" x14ac:dyDescent="0.55000000000000004">
      <c r="A84" s="85" t="s">
        <v>16</v>
      </c>
      <c r="B84" s="85"/>
      <c r="C84" s="85"/>
      <c r="D84" s="85"/>
      <c r="E84" s="85"/>
      <c r="F84" s="85"/>
      <c r="G84" s="85"/>
      <c r="H84" s="85"/>
      <c r="I84" s="85"/>
      <c r="J84" s="85"/>
      <c r="K84" s="85"/>
    </row>
    <row r="85" spans="1:11" ht="24.95" customHeight="1" x14ac:dyDescent="0.55000000000000004">
      <c r="A85" s="28" t="s">
        <v>97</v>
      </c>
      <c r="B85" s="7">
        <v>45.948999999999998</v>
      </c>
      <c r="C85" s="8">
        <v>4.59</v>
      </c>
      <c r="D85" s="8">
        <v>6.92</v>
      </c>
      <c r="E85" s="8">
        <v>1.18</v>
      </c>
      <c r="F85" s="8">
        <v>12.01</v>
      </c>
      <c r="G85" s="8">
        <v>3.59</v>
      </c>
      <c r="H85" s="8">
        <v>0.84</v>
      </c>
      <c r="I85" s="8">
        <v>0.81</v>
      </c>
      <c r="J85" s="9">
        <v>0</v>
      </c>
      <c r="K85" s="8">
        <v>4.82</v>
      </c>
    </row>
    <row r="86" spans="1:11" ht="24.95" customHeight="1" x14ac:dyDescent="0.55000000000000004">
      <c r="A86" s="28" t="s">
        <v>98</v>
      </c>
      <c r="B86" s="7">
        <v>88.18</v>
      </c>
      <c r="C86" s="8">
        <v>3.98</v>
      </c>
      <c r="D86" s="8">
        <v>5.66</v>
      </c>
      <c r="E86" s="8">
        <v>1.1200000000000001</v>
      </c>
      <c r="F86" s="8">
        <v>10.33</v>
      </c>
      <c r="G86" s="8">
        <v>0.6</v>
      </c>
      <c r="H86" s="9">
        <v>0</v>
      </c>
      <c r="I86" s="8">
        <v>219.95</v>
      </c>
      <c r="J86" s="8">
        <v>6.08</v>
      </c>
      <c r="K86" s="8">
        <v>6.26</v>
      </c>
    </row>
    <row r="87" spans="1:11" ht="24.95" customHeight="1" x14ac:dyDescent="0.55000000000000004">
      <c r="A87" s="28" t="s">
        <v>99</v>
      </c>
      <c r="B87" s="7">
        <v>14.612</v>
      </c>
      <c r="C87" s="8">
        <v>4.07</v>
      </c>
      <c r="D87" s="8">
        <v>5.1100000000000003</v>
      </c>
      <c r="E87" s="8">
        <v>0.53</v>
      </c>
      <c r="F87" s="8">
        <v>2.85</v>
      </c>
      <c r="G87" s="8">
        <v>0.84</v>
      </c>
      <c r="H87" s="8">
        <v>0.47</v>
      </c>
      <c r="I87" s="8">
        <v>0.93</v>
      </c>
      <c r="J87" s="9">
        <v>0</v>
      </c>
      <c r="K87" s="8">
        <v>21.7</v>
      </c>
    </row>
    <row r="88" spans="1:11" ht="24.95" customHeight="1" x14ac:dyDescent="0.55000000000000004">
      <c r="A88" s="28" t="s">
        <v>100</v>
      </c>
      <c r="B88" s="7">
        <v>40.850999999999999</v>
      </c>
      <c r="C88" s="8">
        <v>4.13</v>
      </c>
      <c r="D88" s="8">
        <v>3.17</v>
      </c>
      <c r="E88" s="8">
        <v>0.97</v>
      </c>
      <c r="F88" s="8">
        <v>14.28</v>
      </c>
      <c r="G88" s="8">
        <v>0.83</v>
      </c>
      <c r="H88" s="9">
        <v>0</v>
      </c>
      <c r="I88" s="9">
        <v>0</v>
      </c>
      <c r="J88" s="9">
        <v>0</v>
      </c>
      <c r="K88" s="8">
        <v>2.69</v>
      </c>
    </row>
    <row r="89" spans="1:11" ht="24.95" customHeight="1" x14ac:dyDescent="0.55000000000000004">
      <c r="A89" s="28" t="s">
        <v>101</v>
      </c>
      <c r="B89" s="7">
        <v>39.103999999999999</v>
      </c>
      <c r="C89" s="8">
        <v>5.46</v>
      </c>
      <c r="D89" s="8">
        <v>5.34</v>
      </c>
      <c r="E89" s="8">
        <v>1</v>
      </c>
      <c r="F89" s="8">
        <v>3.92</v>
      </c>
      <c r="G89" s="8">
        <v>0.43</v>
      </c>
      <c r="H89" s="8">
        <v>1.32</v>
      </c>
      <c r="I89" s="8">
        <v>0.22</v>
      </c>
      <c r="J89" s="9">
        <v>0</v>
      </c>
      <c r="K89" s="8">
        <v>6.99</v>
      </c>
    </row>
    <row r="90" spans="1:11" ht="24.95" customHeight="1" x14ac:dyDescent="0.55000000000000004">
      <c r="A90" s="28" t="s">
        <v>102</v>
      </c>
      <c r="B90" s="7">
        <v>6.4420000000000002</v>
      </c>
      <c r="C90" s="8">
        <v>4.79</v>
      </c>
      <c r="D90" s="8">
        <v>3.72</v>
      </c>
      <c r="E90" s="8">
        <v>0.51</v>
      </c>
      <c r="F90" s="8">
        <v>23.97</v>
      </c>
      <c r="G90" s="8">
        <v>7.94</v>
      </c>
      <c r="H90" s="8">
        <v>4.58</v>
      </c>
      <c r="I90" s="9">
        <v>0</v>
      </c>
      <c r="J90" s="9">
        <v>0</v>
      </c>
      <c r="K90" s="8">
        <v>5.46</v>
      </c>
    </row>
    <row r="91" spans="1:11" ht="24.95" customHeight="1" x14ac:dyDescent="0.55000000000000004">
      <c r="A91" s="28" t="s">
        <v>103</v>
      </c>
      <c r="B91" s="7">
        <v>105.19199999999999</v>
      </c>
      <c r="C91" s="8">
        <v>5.04</v>
      </c>
      <c r="D91" s="8">
        <v>5.0999999999999996</v>
      </c>
      <c r="E91" s="8">
        <v>1.28</v>
      </c>
      <c r="F91" s="8">
        <v>18.170000000000002</v>
      </c>
      <c r="G91" s="8">
        <v>2.54</v>
      </c>
      <c r="H91" s="9">
        <v>0</v>
      </c>
      <c r="I91" s="8">
        <v>0.17</v>
      </c>
      <c r="J91" s="9">
        <v>0</v>
      </c>
      <c r="K91" s="8">
        <v>1.54</v>
      </c>
    </row>
    <row r="92" spans="1:11" ht="24.95" customHeight="1" x14ac:dyDescent="0.55000000000000004">
      <c r="A92" s="28" t="s">
        <v>104</v>
      </c>
      <c r="B92" s="7">
        <v>2.42</v>
      </c>
      <c r="C92" s="8">
        <v>4.59</v>
      </c>
      <c r="D92" s="8">
        <v>5.0199999999999996</v>
      </c>
      <c r="E92" s="8">
        <v>1</v>
      </c>
      <c r="F92" s="8">
        <v>3.1</v>
      </c>
      <c r="G92" s="8">
        <v>3.64</v>
      </c>
      <c r="H92" s="9">
        <v>0</v>
      </c>
      <c r="I92" s="8">
        <v>3.64</v>
      </c>
      <c r="J92" s="9">
        <v>0</v>
      </c>
      <c r="K92" s="8">
        <v>19.62</v>
      </c>
    </row>
    <row r="93" spans="1:11" ht="24.95" customHeight="1" x14ac:dyDescent="0.55000000000000004">
      <c r="A93" s="29" t="s">
        <v>37</v>
      </c>
      <c r="B93" s="32">
        <f>SUM(B85:B92)</f>
        <v>342.75000000000006</v>
      </c>
      <c r="C93" s="33">
        <f>AVERAGE(C85:C92)</f>
        <v>4.5812500000000007</v>
      </c>
      <c r="D93" s="33">
        <f t="shared" ref="D93:K93" si="12">AVERAGE(D85:D92)</f>
        <v>5.004999999999999</v>
      </c>
      <c r="E93" s="33">
        <f t="shared" si="12"/>
        <v>0.94874999999999998</v>
      </c>
      <c r="F93" s="33">
        <f t="shared" si="12"/>
        <v>11.078749999999999</v>
      </c>
      <c r="G93" s="33">
        <f t="shared" si="12"/>
        <v>2.55125</v>
      </c>
      <c r="H93" s="33">
        <f t="shared" si="12"/>
        <v>0.90125</v>
      </c>
      <c r="I93" s="31">
        <f>AVERAGE(I85:I92)</f>
        <v>28.214999999999996</v>
      </c>
      <c r="J93" s="33">
        <f t="shared" si="12"/>
        <v>0.76</v>
      </c>
      <c r="K93" s="33">
        <f t="shared" si="12"/>
        <v>8.6349999999999998</v>
      </c>
    </row>
    <row r="94" spans="1:11" ht="24.95" customHeight="1" x14ac:dyDescent="0.55000000000000004">
      <c r="A94" s="85" t="s">
        <v>17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</row>
    <row r="95" spans="1:11" ht="24.95" customHeight="1" x14ac:dyDescent="0.55000000000000004">
      <c r="A95" s="28" t="s">
        <v>105</v>
      </c>
      <c r="B95" s="7">
        <v>26.408999999999999</v>
      </c>
      <c r="C95" s="8">
        <v>4.03</v>
      </c>
      <c r="D95" s="8">
        <v>3.49</v>
      </c>
      <c r="E95" s="8">
        <v>0.37</v>
      </c>
      <c r="F95" s="8">
        <v>7.28</v>
      </c>
      <c r="G95" s="8">
        <v>9.7200000000000006</v>
      </c>
      <c r="H95" s="8">
        <v>4.46</v>
      </c>
      <c r="I95" s="8">
        <v>5.54</v>
      </c>
      <c r="J95" s="8">
        <v>3.56</v>
      </c>
      <c r="K95" s="8">
        <v>1.2</v>
      </c>
    </row>
    <row r="96" spans="1:11" ht="24.95" customHeight="1" x14ac:dyDescent="0.55000000000000004">
      <c r="A96" s="28" t="s">
        <v>106</v>
      </c>
      <c r="B96" s="7">
        <v>55.16</v>
      </c>
      <c r="C96" s="8">
        <v>3.97</v>
      </c>
      <c r="D96" s="8">
        <v>3.29</v>
      </c>
      <c r="E96" s="8">
        <v>0.35</v>
      </c>
      <c r="F96" s="8">
        <v>8.1</v>
      </c>
      <c r="G96" s="8">
        <v>12.32</v>
      </c>
      <c r="H96" s="8">
        <v>4.63</v>
      </c>
      <c r="I96" s="8">
        <v>5.36</v>
      </c>
      <c r="J96" s="8">
        <v>4.3499999999999996</v>
      </c>
      <c r="K96" s="8">
        <v>2.0499999999999998</v>
      </c>
    </row>
    <row r="97" spans="1:11" ht="24.95" customHeight="1" x14ac:dyDescent="0.55000000000000004">
      <c r="A97" s="28" t="s">
        <v>107</v>
      </c>
      <c r="B97" s="7">
        <v>11.117000000000001</v>
      </c>
      <c r="C97" s="8">
        <v>4.0599999999999996</v>
      </c>
      <c r="D97" s="8">
        <v>1.91</v>
      </c>
      <c r="E97" s="8">
        <v>0.28999999999999998</v>
      </c>
      <c r="F97" s="8">
        <v>9.3000000000000007</v>
      </c>
      <c r="G97" s="8">
        <v>12.89</v>
      </c>
      <c r="H97" s="8">
        <v>4.84</v>
      </c>
      <c r="I97" s="8">
        <v>6.44</v>
      </c>
      <c r="J97" s="8">
        <v>4.54</v>
      </c>
      <c r="K97" s="8">
        <v>1.61</v>
      </c>
    </row>
    <row r="98" spans="1:11" ht="24.95" customHeight="1" x14ac:dyDescent="0.55000000000000004">
      <c r="A98" s="28" t="s">
        <v>108</v>
      </c>
      <c r="B98" s="7">
        <v>2.597</v>
      </c>
      <c r="C98" s="8">
        <v>3.62</v>
      </c>
      <c r="D98" s="8">
        <v>1.86</v>
      </c>
      <c r="E98" s="8">
        <v>0.31</v>
      </c>
      <c r="F98" s="8">
        <v>5.6</v>
      </c>
      <c r="G98" s="8">
        <v>9.61</v>
      </c>
      <c r="H98" s="8">
        <v>5.4</v>
      </c>
      <c r="I98" s="8">
        <v>4.57</v>
      </c>
      <c r="J98" s="8">
        <v>3.73</v>
      </c>
      <c r="K98" s="8">
        <v>1.48</v>
      </c>
    </row>
    <row r="99" spans="1:11" ht="24.95" customHeight="1" x14ac:dyDescent="0.55000000000000004">
      <c r="A99" s="28" t="s">
        <v>109</v>
      </c>
      <c r="B99" s="7">
        <v>6.2009999999999996</v>
      </c>
      <c r="C99" s="8">
        <v>4.5</v>
      </c>
      <c r="D99" s="8">
        <v>2.81</v>
      </c>
      <c r="E99" s="8">
        <v>0.35</v>
      </c>
      <c r="F99" s="8">
        <v>8.51</v>
      </c>
      <c r="G99" s="8">
        <v>13.2</v>
      </c>
      <c r="H99" s="8">
        <v>5.62</v>
      </c>
      <c r="I99" s="8">
        <v>5.78</v>
      </c>
      <c r="J99" s="8">
        <v>5.62</v>
      </c>
      <c r="K99" s="8">
        <v>2.59</v>
      </c>
    </row>
    <row r="100" spans="1:11" ht="24.95" customHeight="1" x14ac:dyDescent="0.55000000000000004">
      <c r="A100" s="28" t="s">
        <v>110</v>
      </c>
      <c r="B100" s="7">
        <v>118.02200000000001</v>
      </c>
      <c r="C100" s="8">
        <v>3.65</v>
      </c>
      <c r="D100" s="8">
        <v>2.27</v>
      </c>
      <c r="E100" s="8">
        <v>0.3</v>
      </c>
      <c r="F100" s="8">
        <v>6.21</v>
      </c>
      <c r="G100" s="8">
        <v>10.73</v>
      </c>
      <c r="H100" s="8">
        <v>4.32</v>
      </c>
      <c r="I100" s="8">
        <v>4.47</v>
      </c>
      <c r="J100" s="8">
        <v>3.69</v>
      </c>
      <c r="K100" s="8">
        <v>1.98</v>
      </c>
    </row>
    <row r="101" spans="1:11" ht="24.95" customHeight="1" x14ac:dyDescent="0.55000000000000004">
      <c r="A101" s="29" t="s">
        <v>37</v>
      </c>
      <c r="B101" s="32">
        <f>SUM(B95:B100)</f>
        <v>219.50599999999997</v>
      </c>
      <c r="C101" s="33">
        <f t="shared" ref="C101:J101" si="13">AVERAGE(C95:C100)</f>
        <v>3.9716666666666662</v>
      </c>
      <c r="D101" s="33">
        <f t="shared" si="13"/>
        <v>2.605</v>
      </c>
      <c r="E101" s="33">
        <f t="shared" si="13"/>
        <v>0.32833333333333331</v>
      </c>
      <c r="F101" s="33">
        <f t="shared" si="13"/>
        <v>7.5</v>
      </c>
      <c r="G101" s="33">
        <f t="shared" si="13"/>
        <v>11.411666666666667</v>
      </c>
      <c r="H101" s="33">
        <f t="shared" si="13"/>
        <v>4.878333333333333</v>
      </c>
      <c r="I101" s="31">
        <f t="shared" si="13"/>
        <v>5.36</v>
      </c>
      <c r="J101" s="33">
        <f t="shared" si="13"/>
        <v>4.248333333333334</v>
      </c>
      <c r="K101" s="33">
        <f>AVERAGE(K95:K100)</f>
        <v>1.8183333333333334</v>
      </c>
    </row>
    <row r="102" spans="1:11" ht="24.95" customHeight="1" x14ac:dyDescent="0.55000000000000004">
      <c r="A102" s="85" t="s">
        <v>18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ht="24.95" customHeight="1" x14ac:dyDescent="0.55000000000000004">
      <c r="A103" s="28" t="s">
        <v>111</v>
      </c>
      <c r="B103" s="7">
        <v>5.22</v>
      </c>
      <c r="C103" s="8">
        <v>3.7</v>
      </c>
      <c r="D103" s="8">
        <v>0.98</v>
      </c>
      <c r="E103" s="8">
        <v>1.2</v>
      </c>
      <c r="F103" s="8">
        <v>42.39</v>
      </c>
      <c r="G103" s="8">
        <v>8.26</v>
      </c>
      <c r="H103" s="8">
        <v>78.150000000000006</v>
      </c>
      <c r="I103" s="8">
        <v>252.28</v>
      </c>
      <c r="J103" s="8">
        <v>93.34</v>
      </c>
      <c r="K103" s="8">
        <v>11.25</v>
      </c>
    </row>
    <row r="104" spans="1:11" ht="24.95" customHeight="1" x14ac:dyDescent="0.55000000000000004">
      <c r="A104" s="28" t="s">
        <v>112</v>
      </c>
      <c r="B104" s="7">
        <v>6.9320000000000004</v>
      </c>
      <c r="C104" s="8">
        <v>3.92</v>
      </c>
      <c r="D104" s="8">
        <v>1.21</v>
      </c>
      <c r="E104" s="8">
        <v>1.25</v>
      </c>
      <c r="F104" s="8">
        <v>21.28</v>
      </c>
      <c r="G104" s="8">
        <v>146.44999999999999</v>
      </c>
      <c r="H104" s="8">
        <v>150.18</v>
      </c>
      <c r="I104" s="8">
        <v>124.42</v>
      </c>
      <c r="J104" s="8">
        <v>129.26</v>
      </c>
      <c r="K104" s="9">
        <v>0</v>
      </c>
    </row>
    <row r="105" spans="1:11" ht="24.95" customHeight="1" x14ac:dyDescent="0.55000000000000004">
      <c r="A105" s="28" t="s">
        <v>114</v>
      </c>
      <c r="B105" s="7">
        <v>139.05000000000001</v>
      </c>
      <c r="C105" s="8">
        <v>4.08</v>
      </c>
      <c r="D105" s="8">
        <v>1.19</v>
      </c>
      <c r="E105" s="8">
        <v>1.1200000000000001</v>
      </c>
      <c r="F105" s="8">
        <v>58.39</v>
      </c>
      <c r="G105" s="8">
        <v>18.61</v>
      </c>
      <c r="H105" s="8">
        <v>25.85</v>
      </c>
      <c r="I105" s="8">
        <v>238.96</v>
      </c>
      <c r="J105" s="8">
        <v>106.89</v>
      </c>
      <c r="K105" s="8">
        <v>4.7</v>
      </c>
    </row>
    <row r="106" spans="1:11" ht="24.95" customHeight="1" x14ac:dyDescent="0.55000000000000004">
      <c r="A106" s="28" t="s">
        <v>115</v>
      </c>
      <c r="B106" s="7">
        <v>3.1040000000000001</v>
      </c>
      <c r="C106" s="8">
        <v>3.72</v>
      </c>
      <c r="D106" s="8">
        <v>2.3199999999999998</v>
      </c>
      <c r="E106" s="8">
        <v>1.31</v>
      </c>
      <c r="F106" s="8">
        <v>17.739999999999998</v>
      </c>
      <c r="G106" s="8">
        <v>3.86</v>
      </c>
      <c r="H106" s="8">
        <v>125.67</v>
      </c>
      <c r="I106" s="8">
        <v>230.52</v>
      </c>
      <c r="J106" s="8">
        <v>124.13</v>
      </c>
      <c r="K106" s="8">
        <v>29.54</v>
      </c>
    </row>
    <row r="107" spans="1:11" ht="24.95" customHeight="1" x14ac:dyDescent="0.55000000000000004">
      <c r="A107" s="28" t="s">
        <v>116</v>
      </c>
      <c r="B107" s="7">
        <v>6.3520000000000003</v>
      </c>
      <c r="C107" s="8">
        <v>4.43</v>
      </c>
      <c r="D107" s="8">
        <v>1.35</v>
      </c>
      <c r="E107" s="8">
        <v>1.17</v>
      </c>
      <c r="F107" s="8">
        <v>36.76</v>
      </c>
      <c r="G107" s="8">
        <v>9.52</v>
      </c>
      <c r="H107" s="8">
        <v>29.77</v>
      </c>
      <c r="I107" s="8">
        <v>139.26</v>
      </c>
      <c r="J107" s="8">
        <v>76.77</v>
      </c>
      <c r="K107" s="8">
        <v>0.83</v>
      </c>
    </row>
    <row r="108" spans="1:11" ht="24.95" customHeight="1" x14ac:dyDescent="0.55000000000000004">
      <c r="A108" s="29" t="s">
        <v>37</v>
      </c>
      <c r="B108" s="32">
        <f>SUM(B103:B107)</f>
        <v>160.65800000000002</v>
      </c>
      <c r="C108" s="33">
        <f>AVERAGE(C103:C107)</f>
        <v>3.97</v>
      </c>
      <c r="D108" s="33">
        <f t="shared" ref="D108:K108" si="14">AVERAGE(D103:D107)</f>
        <v>1.4099999999999997</v>
      </c>
      <c r="E108" s="33">
        <f t="shared" si="14"/>
        <v>1.2100000000000002</v>
      </c>
      <c r="F108" s="33">
        <f t="shared" si="14"/>
        <v>35.311999999999998</v>
      </c>
      <c r="G108" s="33">
        <f t="shared" si="14"/>
        <v>37.340000000000003</v>
      </c>
      <c r="H108" s="33">
        <f t="shared" si="14"/>
        <v>81.924000000000007</v>
      </c>
      <c r="I108" s="31">
        <f>AVERAGE(I103:I107)</f>
        <v>197.08799999999999</v>
      </c>
      <c r="J108" s="33">
        <f>AVERAGE(J103:J107)</f>
        <v>106.078</v>
      </c>
      <c r="K108" s="33">
        <f t="shared" si="14"/>
        <v>9.2639999999999993</v>
      </c>
    </row>
    <row r="109" spans="1:11" ht="24.95" customHeight="1" x14ac:dyDescent="0.55000000000000004">
      <c r="A109" s="85" t="s">
        <v>19</v>
      </c>
      <c r="B109" s="85"/>
      <c r="C109" s="85"/>
      <c r="D109" s="85"/>
      <c r="E109" s="85"/>
      <c r="F109" s="85"/>
      <c r="G109" s="85"/>
      <c r="H109" s="85"/>
      <c r="I109" s="85"/>
      <c r="J109" s="85"/>
      <c r="K109" s="85"/>
    </row>
    <row r="110" spans="1:11" ht="24.95" customHeight="1" x14ac:dyDescent="0.55000000000000004">
      <c r="A110" s="28" t="s">
        <v>117</v>
      </c>
      <c r="B110" s="7">
        <v>3.0760000000000001</v>
      </c>
      <c r="C110" s="8">
        <v>4.33</v>
      </c>
      <c r="D110" s="8">
        <v>1.2</v>
      </c>
      <c r="E110" s="8">
        <v>1.24</v>
      </c>
      <c r="F110" s="8">
        <v>28.24</v>
      </c>
      <c r="G110" s="8">
        <v>33.18</v>
      </c>
      <c r="H110" s="8">
        <v>27.59</v>
      </c>
      <c r="I110" s="8">
        <v>193.69</v>
      </c>
      <c r="J110" s="8">
        <v>44.09</v>
      </c>
      <c r="K110" s="8">
        <v>8.57</v>
      </c>
    </row>
    <row r="111" spans="1:11" ht="24.95" customHeight="1" x14ac:dyDescent="0.55000000000000004">
      <c r="A111" s="28" t="s">
        <v>118</v>
      </c>
      <c r="B111" s="7">
        <v>24.940999999999999</v>
      </c>
      <c r="C111" s="8">
        <v>3.89</v>
      </c>
      <c r="D111" s="8">
        <v>5.82</v>
      </c>
      <c r="E111" s="8">
        <v>1.1299999999999999</v>
      </c>
      <c r="F111" s="8">
        <v>22.48</v>
      </c>
      <c r="G111" s="8">
        <v>17.11</v>
      </c>
      <c r="H111" s="8">
        <v>16.57</v>
      </c>
      <c r="I111" s="8">
        <v>71.540000000000006</v>
      </c>
      <c r="J111" s="8">
        <v>42.74</v>
      </c>
      <c r="K111" s="8">
        <v>4.97</v>
      </c>
    </row>
    <row r="112" spans="1:11" ht="24.95" customHeight="1" x14ac:dyDescent="0.55000000000000004">
      <c r="A112" s="28" t="s">
        <v>119</v>
      </c>
      <c r="B112" s="7">
        <v>18.163</v>
      </c>
      <c r="C112" s="8">
        <v>3.74</v>
      </c>
      <c r="D112" s="8">
        <v>1.2</v>
      </c>
      <c r="E112" s="8">
        <v>1.24</v>
      </c>
      <c r="F112" s="8">
        <v>10.94</v>
      </c>
      <c r="G112" s="8">
        <v>8.11</v>
      </c>
      <c r="H112" s="8">
        <v>21.88</v>
      </c>
      <c r="I112" s="8">
        <v>122.36</v>
      </c>
      <c r="J112" s="8">
        <v>17.8</v>
      </c>
      <c r="K112" s="8">
        <v>59.01</v>
      </c>
    </row>
    <row r="113" spans="1:11" ht="24.95" customHeight="1" x14ac:dyDescent="0.55000000000000004">
      <c r="A113" s="28" t="s">
        <v>120</v>
      </c>
      <c r="B113" s="7">
        <v>0.55500000000000005</v>
      </c>
      <c r="C113" s="8">
        <v>4.8499999999999996</v>
      </c>
      <c r="D113" s="8">
        <v>2.23</v>
      </c>
      <c r="E113" s="8">
        <v>1.33</v>
      </c>
      <c r="F113" s="8">
        <v>18.14</v>
      </c>
      <c r="G113" s="8">
        <v>53.9</v>
      </c>
      <c r="H113" s="8">
        <v>268.79000000000002</v>
      </c>
      <c r="I113" s="8">
        <v>697.04</v>
      </c>
      <c r="J113" s="8">
        <v>35.200000000000003</v>
      </c>
      <c r="K113" s="8">
        <v>134.68</v>
      </c>
    </row>
    <row r="114" spans="1:11" ht="24.95" customHeight="1" x14ac:dyDescent="0.55000000000000004">
      <c r="A114" s="28" t="s">
        <v>121</v>
      </c>
      <c r="B114" s="7">
        <v>25.998000000000001</v>
      </c>
      <c r="C114" s="8">
        <v>4.18</v>
      </c>
      <c r="D114" s="8">
        <v>2.1</v>
      </c>
      <c r="E114" s="8">
        <v>1.36</v>
      </c>
      <c r="F114" s="8">
        <v>57</v>
      </c>
      <c r="G114" s="8">
        <v>114.81</v>
      </c>
      <c r="H114" s="8">
        <v>164.44</v>
      </c>
      <c r="I114" s="8">
        <v>219.63</v>
      </c>
      <c r="J114" s="8">
        <v>166.56</v>
      </c>
      <c r="K114" s="8">
        <v>3.43</v>
      </c>
    </row>
    <row r="115" spans="1:11" ht="24.95" customHeight="1" x14ac:dyDescent="0.55000000000000004">
      <c r="A115" s="28" t="s">
        <v>122</v>
      </c>
      <c r="B115" s="7">
        <v>0.33100000000000002</v>
      </c>
      <c r="C115" s="8">
        <v>3.8</v>
      </c>
      <c r="D115" s="8">
        <v>1.35</v>
      </c>
      <c r="E115" s="8">
        <v>1.19</v>
      </c>
      <c r="F115" s="8">
        <v>10</v>
      </c>
      <c r="G115" s="9">
        <v>0</v>
      </c>
      <c r="H115" s="8">
        <v>430</v>
      </c>
      <c r="I115" s="8">
        <v>710.59</v>
      </c>
      <c r="J115" s="8">
        <v>353.89</v>
      </c>
      <c r="K115" s="9">
        <v>0</v>
      </c>
    </row>
    <row r="116" spans="1:11" ht="24.95" customHeight="1" x14ac:dyDescent="0.55000000000000004">
      <c r="A116" s="29" t="s">
        <v>37</v>
      </c>
      <c r="B116" s="32">
        <f>SUM(B110:B115)</f>
        <v>73.064000000000007</v>
      </c>
      <c r="C116" s="33">
        <f>AVERAGE(C110:C115)</f>
        <v>4.1316666666666668</v>
      </c>
      <c r="D116" s="33">
        <f t="shared" ref="D116:K116" si="15">AVERAGE(D110:D115)</f>
        <v>2.3166666666666669</v>
      </c>
      <c r="E116" s="33">
        <f t="shared" si="15"/>
        <v>1.2483333333333333</v>
      </c>
      <c r="F116" s="33">
        <f t="shared" si="15"/>
        <v>24.466666666666669</v>
      </c>
      <c r="G116" s="33">
        <f t="shared" si="15"/>
        <v>37.851666666666667</v>
      </c>
      <c r="H116" s="33">
        <f t="shared" si="15"/>
        <v>154.87833333333333</v>
      </c>
      <c r="I116" s="31">
        <f>AVERAGE(I110:I115)</f>
        <v>335.80833333333339</v>
      </c>
      <c r="J116" s="33">
        <f t="shared" si="15"/>
        <v>110.04666666666667</v>
      </c>
      <c r="K116" s="33">
        <f t="shared" si="15"/>
        <v>35.110000000000007</v>
      </c>
    </row>
    <row r="117" spans="1:11" ht="24.95" customHeight="1" x14ac:dyDescent="0.55000000000000004">
      <c r="A117" s="85" t="s">
        <v>20</v>
      </c>
      <c r="B117" s="85"/>
      <c r="C117" s="85"/>
      <c r="D117" s="85"/>
      <c r="E117" s="85"/>
      <c r="F117" s="85"/>
      <c r="G117" s="85"/>
      <c r="H117" s="85"/>
      <c r="I117" s="85"/>
      <c r="J117" s="85"/>
      <c r="K117" s="85"/>
    </row>
    <row r="118" spans="1:11" ht="24.95" customHeight="1" x14ac:dyDescent="0.55000000000000004">
      <c r="A118" s="28" t="s">
        <v>123</v>
      </c>
      <c r="B118" s="7">
        <v>59.667000000000002</v>
      </c>
      <c r="C118" s="8">
        <v>3.75</v>
      </c>
      <c r="D118" s="8">
        <v>1.22</v>
      </c>
      <c r="E118" s="8">
        <v>1.35</v>
      </c>
      <c r="F118" s="8">
        <v>125.21</v>
      </c>
      <c r="G118" s="8">
        <v>78.7</v>
      </c>
      <c r="H118" s="8">
        <v>33.28</v>
      </c>
      <c r="I118" s="8">
        <v>142.22</v>
      </c>
      <c r="J118" s="8">
        <v>99.24</v>
      </c>
      <c r="K118" s="8">
        <v>7.87</v>
      </c>
    </row>
    <row r="119" spans="1:11" ht="24.95" customHeight="1" x14ac:dyDescent="0.55000000000000004">
      <c r="A119" s="28" t="s">
        <v>124</v>
      </c>
      <c r="B119" s="7">
        <v>4.3049999999999997</v>
      </c>
      <c r="C119" s="8">
        <v>4.1900000000000004</v>
      </c>
      <c r="D119" s="8">
        <v>1.1000000000000001</v>
      </c>
      <c r="E119" s="8">
        <v>1.25</v>
      </c>
      <c r="F119" s="8">
        <v>46.58</v>
      </c>
      <c r="G119" s="8">
        <v>27.93</v>
      </c>
      <c r="H119" s="8">
        <v>15.9</v>
      </c>
      <c r="I119" s="8">
        <v>49.31</v>
      </c>
      <c r="J119" s="8">
        <v>40.200000000000003</v>
      </c>
      <c r="K119" s="8">
        <v>10.27</v>
      </c>
    </row>
    <row r="120" spans="1:11" ht="24.95" customHeight="1" x14ac:dyDescent="0.55000000000000004">
      <c r="A120" s="28" t="s">
        <v>125</v>
      </c>
      <c r="B120" s="7">
        <v>2.0960000000000001</v>
      </c>
      <c r="C120" s="8">
        <v>3.57</v>
      </c>
      <c r="D120" s="8">
        <v>1.99</v>
      </c>
      <c r="E120" s="8">
        <v>1.1399999999999999</v>
      </c>
      <c r="F120" s="8">
        <v>23.17</v>
      </c>
      <c r="G120" s="8">
        <v>32.049999999999997</v>
      </c>
      <c r="H120" s="8">
        <v>22.54</v>
      </c>
      <c r="I120" s="8">
        <v>33.909999999999997</v>
      </c>
      <c r="J120" s="8">
        <v>50.07</v>
      </c>
      <c r="K120" s="8">
        <v>20.07</v>
      </c>
    </row>
    <row r="121" spans="1:11" ht="24.95" customHeight="1" x14ac:dyDescent="0.55000000000000004">
      <c r="A121" s="28" t="s">
        <v>126</v>
      </c>
      <c r="B121" s="7">
        <v>2.2250000000000001</v>
      </c>
      <c r="C121" s="8">
        <v>4.16</v>
      </c>
      <c r="D121" s="8">
        <v>1.91</v>
      </c>
      <c r="E121" s="8">
        <v>1.22</v>
      </c>
      <c r="F121" s="8">
        <v>42.82</v>
      </c>
      <c r="G121" s="8">
        <v>37.1</v>
      </c>
      <c r="H121" s="8">
        <v>2.21</v>
      </c>
      <c r="I121" s="8">
        <v>3.29</v>
      </c>
      <c r="J121" s="9">
        <v>0</v>
      </c>
      <c r="K121" s="8">
        <v>20.100000000000001</v>
      </c>
    </row>
    <row r="122" spans="1:11" ht="24.95" customHeight="1" x14ac:dyDescent="0.55000000000000004">
      <c r="A122" s="29" t="s">
        <v>37</v>
      </c>
      <c r="B122" s="32">
        <f>SUM(B118:B121)</f>
        <v>68.292999999999992</v>
      </c>
      <c r="C122" s="33">
        <f>AVERAGE(C118:C121)</f>
        <v>3.9175</v>
      </c>
      <c r="D122" s="33">
        <f t="shared" ref="D122:K122" si="16">AVERAGE(D118:D121)</f>
        <v>1.5550000000000002</v>
      </c>
      <c r="E122" s="33">
        <f t="shared" si="16"/>
        <v>1.24</v>
      </c>
      <c r="F122" s="33">
        <f t="shared" si="16"/>
        <v>59.444999999999993</v>
      </c>
      <c r="G122" s="33">
        <f t="shared" si="16"/>
        <v>43.945</v>
      </c>
      <c r="H122" s="33">
        <f t="shared" si="16"/>
        <v>18.482499999999998</v>
      </c>
      <c r="I122" s="31">
        <f>AVERAGE(I118:I121)</f>
        <v>57.182499999999997</v>
      </c>
      <c r="J122" s="33">
        <f t="shared" si="16"/>
        <v>47.377499999999998</v>
      </c>
      <c r="K122" s="33">
        <f t="shared" si="16"/>
        <v>14.577500000000001</v>
      </c>
    </row>
    <row r="123" spans="1:11" ht="24.95" customHeight="1" x14ac:dyDescent="0.55000000000000004">
      <c r="A123" s="85" t="s">
        <v>21</v>
      </c>
      <c r="B123" s="85"/>
      <c r="C123" s="85"/>
      <c r="D123" s="85"/>
      <c r="E123" s="85"/>
      <c r="F123" s="85"/>
      <c r="G123" s="85"/>
      <c r="H123" s="85"/>
      <c r="I123" s="85"/>
      <c r="J123" s="85"/>
      <c r="K123" s="85"/>
    </row>
    <row r="124" spans="1:11" ht="24.95" customHeight="1" x14ac:dyDescent="0.55000000000000004">
      <c r="A124" s="28" t="s">
        <v>128</v>
      </c>
      <c r="B124" s="7">
        <v>25.9</v>
      </c>
      <c r="C124" s="8">
        <v>3.91</v>
      </c>
      <c r="D124" s="8">
        <v>1.2</v>
      </c>
      <c r="E124" s="8">
        <v>1.19</v>
      </c>
      <c r="F124" s="8">
        <v>8.67</v>
      </c>
      <c r="G124" s="8">
        <v>32.119999999999997</v>
      </c>
      <c r="H124" s="8">
        <v>97.33</v>
      </c>
      <c r="I124" s="8">
        <v>370.42</v>
      </c>
      <c r="J124" s="8">
        <v>10.53</v>
      </c>
      <c r="K124" s="8">
        <v>4.43</v>
      </c>
    </row>
    <row r="125" spans="1:11" ht="24.95" customHeight="1" x14ac:dyDescent="0.55000000000000004">
      <c r="A125" s="28" t="s">
        <v>129</v>
      </c>
      <c r="B125" s="7">
        <v>0.64</v>
      </c>
      <c r="C125" s="8">
        <v>3.78</v>
      </c>
      <c r="D125" s="8">
        <v>1.27</v>
      </c>
      <c r="E125" s="8">
        <v>1.1200000000000001</v>
      </c>
      <c r="F125" s="9">
        <v>0</v>
      </c>
      <c r="G125" s="8">
        <v>44.58</v>
      </c>
      <c r="H125" s="8">
        <v>25.35</v>
      </c>
      <c r="I125" s="8">
        <v>340.03</v>
      </c>
      <c r="J125" s="8">
        <v>142.91999999999999</v>
      </c>
      <c r="K125" s="9">
        <v>0</v>
      </c>
    </row>
    <row r="126" spans="1:11" ht="24.95" customHeight="1" x14ac:dyDescent="0.55000000000000004">
      <c r="A126" s="28" t="s">
        <v>130</v>
      </c>
      <c r="B126" s="7">
        <v>4.5309999999999997</v>
      </c>
      <c r="C126" s="8">
        <v>4.1399999999999997</v>
      </c>
      <c r="D126" s="8">
        <v>0.97</v>
      </c>
      <c r="E126" s="8">
        <v>1.1200000000000001</v>
      </c>
      <c r="F126" s="8">
        <v>18.95</v>
      </c>
      <c r="G126" s="8">
        <v>7.87</v>
      </c>
      <c r="H126" s="8">
        <v>12.14</v>
      </c>
      <c r="I126" s="8">
        <v>337.83</v>
      </c>
      <c r="J126" s="8">
        <v>205.95</v>
      </c>
      <c r="K126" s="9">
        <v>0</v>
      </c>
    </row>
    <row r="127" spans="1:11" ht="24.95" customHeight="1" x14ac:dyDescent="0.55000000000000004">
      <c r="A127" s="29" t="s">
        <v>37</v>
      </c>
      <c r="B127" s="32">
        <f>SUM(B124:B126)</f>
        <v>31.070999999999998</v>
      </c>
      <c r="C127" s="33">
        <f>AVERAGE(C124:C126)</f>
        <v>3.9433333333333329</v>
      </c>
      <c r="D127" s="33">
        <f t="shared" ref="D127:K127" si="17">AVERAGE(D124:D126)</f>
        <v>1.1466666666666665</v>
      </c>
      <c r="E127" s="33">
        <f t="shared" si="17"/>
        <v>1.1433333333333333</v>
      </c>
      <c r="F127" s="33">
        <f t="shared" si="17"/>
        <v>9.2066666666666652</v>
      </c>
      <c r="G127" s="33">
        <f t="shared" si="17"/>
        <v>28.189999999999998</v>
      </c>
      <c r="H127" s="33">
        <f t="shared" si="17"/>
        <v>44.94</v>
      </c>
      <c r="I127" s="31">
        <f>AVERAGE(I124:I126)</f>
        <v>349.42666666666668</v>
      </c>
      <c r="J127" s="33">
        <f t="shared" si="17"/>
        <v>119.8</v>
      </c>
      <c r="K127" s="33">
        <f t="shared" si="17"/>
        <v>1.4766666666666666</v>
      </c>
    </row>
    <row r="129" spans="2:2" ht="24.95" customHeight="1" x14ac:dyDescent="0.55000000000000004">
      <c r="B129" s="34">
        <f>SUM(B10,B16,B23,B29,B35,B41,B49,B53,B60,B68,B76,B83,B93,B101,B108,B116,B122,B127)</f>
        <v>2585.1959999999999</v>
      </c>
    </row>
  </sheetData>
  <mergeCells count="21">
    <mergeCell ref="A54:K54"/>
    <mergeCell ref="A1:A2"/>
    <mergeCell ref="B1:B2"/>
    <mergeCell ref="C1:K1"/>
    <mergeCell ref="A3:K3"/>
    <mergeCell ref="A11:K11"/>
    <mergeCell ref="A17:K17"/>
    <mergeCell ref="A24:K24"/>
    <mergeCell ref="A30:K30"/>
    <mergeCell ref="A36:K36"/>
    <mergeCell ref="A42:K42"/>
    <mergeCell ref="A50:K50"/>
    <mergeCell ref="A109:K109"/>
    <mergeCell ref="A117:K117"/>
    <mergeCell ref="A123:K123"/>
    <mergeCell ref="A61:K61"/>
    <mergeCell ref="A69:K69"/>
    <mergeCell ref="A77:K77"/>
    <mergeCell ref="A84:K84"/>
    <mergeCell ref="A94:K94"/>
    <mergeCell ref="A102:K102"/>
  </mergeCells>
  <pageMargins left="0.25" right="0.25" top="0.75" bottom="0.75" header="0.3" footer="0.3"/>
  <pageSetup paperSize="8" scale="92" orientation="landscape" r:id="rId1"/>
  <rowBreaks count="4" manualBreakCount="4">
    <brk id="21" max="16383" man="1"/>
    <brk id="53" max="16383" man="1"/>
    <brk id="83" max="10" man="1"/>
    <brk id="1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สรุปรวม IRI_RUT_MPD</vt:lpstr>
      <vt:lpstr>AC</vt:lpstr>
      <vt:lpstr>CC</vt:lpstr>
      <vt:lpstr>'สรุปรวม IRI_RUT_MPD'!Print_Area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2020-04-27T05:19:40Z</dcterms:created>
  <dcterms:modified xsi:type="dcterms:W3CDTF">2020-06-11T01:37:47Z</dcterms:modified>
</cp:coreProperties>
</file>