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975"/>
  </bookViews>
  <sheets>
    <sheet name="TPMS" sheetId="1" r:id="rId1"/>
  </sheets>
  <definedNames>
    <definedName name="_xlnm.Print_Titles" localSheetId="0">TPMS!$5:$5</definedName>
  </definedNames>
  <calcPr calcId="145621"/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7" i="1"/>
  <c r="I18" i="1"/>
  <c r="I19" i="1"/>
  <c r="I20" i="1"/>
  <c r="I21" i="1"/>
  <c r="I22" i="1"/>
  <c r="I23" i="1"/>
  <c r="I27" i="1"/>
  <c r="I30" i="1"/>
  <c r="I29" i="1"/>
  <c r="I32" i="1"/>
  <c r="I34" i="1"/>
  <c r="I35" i="1"/>
  <c r="I36" i="1"/>
  <c r="I37" i="1"/>
  <c r="I38" i="1"/>
  <c r="I39" i="1"/>
  <c r="I40" i="1"/>
  <c r="I41" i="1"/>
  <c r="I8" i="1"/>
  <c r="I31" i="1"/>
  <c r="I43" i="1" l="1"/>
  <c r="I44" i="1" s="1"/>
</calcChain>
</file>

<file path=xl/sharedStrings.xml><?xml version="1.0" encoding="utf-8"?>
<sst xmlns="http://schemas.openxmlformats.org/spreadsheetml/2006/main" count="110" uniqueCount="86">
  <si>
    <t>สรุปโครงการด้านไอซีที ของหน่วยงานในสังกัด</t>
  </si>
  <si>
    <t>คณะกรรมการบริหารและจัดหาระบบคอมพิวเตอร์ ของกระทรวงคมนาคม</t>
  </si>
  <si>
    <t>ลำดับที่</t>
  </si>
  <si>
    <t>โครงการ</t>
  </si>
  <si>
    <t>รายการที่ขออนุมัติ</t>
  </si>
  <si>
    <t>วัตถุประสงค์</t>
  </si>
  <si>
    <t>รวม</t>
  </si>
  <si>
    <t>รวมทั้งสิ้น</t>
  </si>
  <si>
    <t>เหตุผล</t>
  </si>
  <si>
    <t>จำนวนหน่วย 
Y</t>
  </si>
  <si>
    <t>รวม 
= X*Y</t>
  </si>
  <si>
    <t>ราคาต่อหน่วย
ที่ปรับลด</t>
  </si>
  <si>
    <t>หมายเหตุ</t>
  </si>
  <si>
    <t>คุณลักษณะของ
อุปกรณ์ที่ใช้อ้างอิง</t>
  </si>
  <si>
    <t>ราคาต่อหน่วย
(รวมภาษีมูลค่าเพิ่ม)
X</t>
  </si>
  <si>
    <t>ปรับลด</t>
  </si>
  <si>
    <t>ระบบฐานข้อมูลงานวิเคราะห์และตรวจสอบสภาพทาง เป็นต้น</t>
  </si>
  <si>
    <r>
      <rPr>
        <b/>
        <u/>
        <sz val="10"/>
        <color rgb="FFFF0000"/>
        <rFont val="TH SarabunPSK"/>
        <family val="2"/>
      </rPr>
      <t>หมายเหตุ</t>
    </r>
    <r>
      <rPr>
        <b/>
        <sz val="10"/>
        <color rgb="FFFF0000"/>
        <rFont val="TH SarabunPSK"/>
        <family val="2"/>
      </rPr>
      <t xml:space="preserve"> </t>
    </r>
  </si>
  <si>
    <t>ในปัจจุบัน สำนักบริหารบำรุงทาง กรมทางหลวง ได้พัฒนาและใช้งานระบบ TPMS อย่างต่อเนื่องในการวิเคราะห์ความต้องการงบประมาณในการซ่อมบำรุงผิวทางในความรับผิดชอบของกรมทางหลวง ซึ่งระบบ TPMS ที่ได้พัฒนาขึ้นในอดีต เป็นระบบแบบ Standalone ติดตั้งอยู่บนเครื่องคอมพิวเตอร์ ซึ่งในการใช้งานผู้ใช้งานต้องใช้งานผ่านเครื่องดังกล่าว หรือต้อง VPN เพื่อเข้าใช้งานระบบดังกล่าว ซึ่งการทำงานในลักษณะดังกล่าวก่อให้เกิดข้อจำกัด เช่น การไม่สามารถเข้าใช้งานหลายผู้ใช้งานในเวลาเดียวกัน และการใช้งานระบบ TPMS จำเป็นต้องใช้ทรัพยากรของเครื่องคอมพิวเตอร์ค่อนข้างสูงทั้งในส่วนของการเรียกใช้ข้อมูล การวิเคราะห์ข้อมูล หรือแม้กระทั่งการเปิดรายงานผลภายหลังการวิเคราะห์แล้วเสร็จ ทำให้การทำงานในปัจจุบันขาดประสิทธิภาพในการทำงาน ดังนั้นสำนักบริหารบำรุงทาง จำเป็นต้องมีการจัดซื้อเครื่องคอมพิวเตอร์แม่ข่ายสำหรับติดตั้งระบบ TPMS ที่พัฒนาขึ้น เพื่อให้สามารถใช้งานได้ตามวัตถุประสงค์ที่วางไว้ และเพื่อให้ใช้งานได้อย่างมีประสิทธิภาพ</t>
  </si>
  <si>
    <r>
      <t xml:space="preserve">สถานที่ติดตั้งอุปกรณ์ : </t>
    </r>
    <r>
      <rPr>
        <sz val="10"/>
        <rFont val="TH SarabunPSK"/>
        <family val="2"/>
      </rPr>
      <t>สำนักบริหารบำรุงทาง กรมทางหลวง</t>
    </r>
  </si>
  <si>
    <r>
      <t>แหล่งงบประมาณ</t>
    </r>
    <r>
      <rPr>
        <sz val="10"/>
        <rFont val="TH SarabunPSK"/>
        <family val="2"/>
      </rPr>
      <t xml:space="preserve"> : เงินงบเหลือจ่ายปี ๒๕๕๙</t>
    </r>
  </si>
  <si>
    <t>เงินงบประมาณประจำปี พ.ศ. ๒๕๕๙</t>
  </si>
  <si>
    <t>๑. ค่าใช้จ่ายบุคลากร (Mark Up Factor = ๑.๗๖)</t>
  </si>
  <si>
    <t xml:space="preserve">๑.๑ บุคลากรหลัก </t>
  </si>
  <si>
    <t>๑.๒ บุคลากรสนับสนุน</t>
  </si>
  <si>
    <t>๑.๒.๑ วิศวกรโยธา (๒ คน คนละ ๖ เดือน)</t>
  </si>
  <si>
    <t>๑.๒.๒ นักวิเคราะห์ระบบ (๒ คน คนละ ๔ เดือน)</t>
  </si>
  <si>
    <t>๒. ค่าใช้จ่ายตรง</t>
  </si>
  <si>
    <t>๒.๑ รายการฮาร์ดแวร์</t>
  </si>
  <si>
    <t>๒.๑.๑ เครื่องแม่ข่ายประเภทที่ ๒</t>
  </si>
  <si>
    <t>๑.๑.๑ ผู้จัดการโครงการ (จำนวน ๑ คน)</t>
  </si>
  <si>
    <t xml:space="preserve">วิศวกร ป.โท สาขาวิศวกรรมโยธา หรือสำรวจ ประสบการณ์ไม่น้อยกว่า ๑๕ ปี </t>
  </si>
  <si>
    <t xml:space="preserve">วิศวกร ป.โท สาขาวิศวกรรมโยธา ประสบการณ์ไม่น้อยกว่า ๕ ปี </t>
  </si>
  <si>
    <t xml:space="preserve">วิศวกร ป.โท สาขาวิศวกรรมคอมพิวเตอร์ ประสบการณ์ไม่น้อยกว่า ๕ ปี </t>
  </si>
  <si>
    <t>๑.๑.๕ ผู้เชี่ยวชาญด้านเครือข่าย (จำนวน ๑ คน)</t>
  </si>
  <si>
    <t>เกณฑ์ราคากลาง ICT ปี ๒๕๕๙</t>
  </si>
  <si>
    <t>๒.๒.๑ ค่าอาหารมื้อเที่ยง</t>
  </si>
  <si>
    <t>๒.๒.๓ ค่าใช้จ่ายในพิธีเปิด - พิธีปิด</t>
  </si>
  <si>
    <t>๒.๒.๔ ค่าเอกสารและค่าเบ็ดเตล็ด</t>
  </si>
  <si>
    <t>๒.๓ ค่าเอกสารและรายงาน</t>
  </si>
  <si>
    <t>๒.๓.๑ รายงานเบื้องต้น (Inception Report)</t>
  </si>
  <si>
    <t>๒.๓.๒ รายงานความก้าวหน้า (Progress Report)</t>
  </si>
  <si>
    <t>๒.๓.๓ รายงานขั้นกลาง (Interim Report)</t>
  </si>
  <si>
    <t>๒.๓.๔ ร่างรายงานขั้นสุดท้าย (Draft Final Report)</t>
  </si>
  <si>
    <t>๒.๓.๕ รายงานขั้นสุดท้าย (Final Report)</t>
  </si>
  <si>
    <t>๒.๓.๖ คู่มือการใช้งานระบบ</t>
  </si>
  <si>
    <t>๒.๓.๗ คู่มือการดูแลรักษาระบบ</t>
  </si>
  <si>
    <t>๒.๓.๘ รายงานย่อสำหรับผู้บริหาร (Executive Summary Report)</t>
  </si>
  <si>
    <t>โครงการปรับปรุงโปรแกรมบริหารงานบำรุงทาง (TPMS)</t>
  </si>
  <si>
    <t>หน่วยงาน : สำนักบริหารบำรุงทาง กรมทางหลวง</t>
  </si>
  <si>
    <t xml:space="preserve">๑. ปรับปรุงข้อมูลพื้นฐาน และสอบเทียบแบบจำลองต่างๆในโปรแกรมบริหารงานบำรุงทาง (TPMS) </t>
  </si>
  <si>
    <t>ให้มีความเป็นปัจจุบัน</t>
  </si>
  <si>
    <t xml:space="preserve">๒. ปรับปรุงโปรแกรมบริหารบำรุงทาง (TPMS) ให้สามารถตอบสนองความต้องการของผู้ใช้งาน </t>
  </si>
  <si>
    <t xml:space="preserve">ในการวิเคราะห์ด้วยรูปแบบและเงื่อนไขต่างๆ และมีความยืดหยุ่นสามารถปรับเปลี่ยนตัวแปร ต่างๆ </t>
  </si>
  <si>
    <t>ในสมการและแบบจำลอง รูปแบบในการซ่อมบำรุงและเพิ่มความยืดหยุ่นในการเพิ่มเติม</t>
  </si>
  <si>
    <t>หรือปรับเปลี่ยนเงื่อนไขในการวิเคราะห์วิธีการซ่อมบำรุงได้โดยง่าย เพื่อรองรับข้อมูล</t>
  </si>
  <si>
    <t>เทคโนโลยีและความต้องการใหม่ๆในอนาคต</t>
  </si>
  <si>
    <t xml:space="preserve">๓. ศึกษา และแนะนำปัจจัยตลอดจนหลักเกณฑ์ต่างๆ สำหรับใช้ในการเลือกวิธีการซ่อมบำรุง </t>
  </si>
  <si>
    <t xml:space="preserve">ของกรมทางหลวง เช่น ข้อมูลความเสียดทาน ข้อมูลความแข็งแรงของโครงสร้างทางจาก </t>
  </si>
  <si>
    <t xml:space="preserve">ที่เหมาะสมกับข้อมูลในปัจจุบันที่มีการสำรวจข้อมูลและมีการเชื่อมโยงข้อมูลจากระบบอื่นๆ </t>
  </si>
  <si>
    <t>๔. วิเคราะห์ความต้องการงบประมาณบำรุงทางของกรมทางหลวงโดยใช้ข้อมูลล่าสุด</t>
  </si>
  <si>
    <t>ในฐานข้อมูลกลางงานบำรุงทาง และ แบบจำลองต่างๆ ในโปรแกรมบริหารงานบำรุงทาง (TPMS)</t>
  </si>
  <si>
    <t xml:space="preserve">เพื่อพิจารณาความถูกต้องและเหมาะสมของแบบจำลองต่างๆ ที่ได้ทำการปรับปรุง </t>
  </si>
  <si>
    <t xml:space="preserve">รวมทั้งทำการวิเคราะห์และแนะนำแนวทางการบำรุงรักษาทางที่เหมาะสม </t>
  </si>
  <si>
    <t>และความต้องการงบประมาณบำรุงรักษาตามแนวทางดังกล่าว</t>
  </si>
  <si>
    <t>๑.๑.๒ ผู้ชำนาญการด้านวิศวกรรมการทาง  (จำนวน ๑ คน)</t>
  </si>
  <si>
    <t>๑.๑.๓ ผู้เชี่ยวชาญด้านวิศวกรรมคอมพิวเตอร์ (จำนวน ๑ คน)</t>
  </si>
  <si>
    <t>๑.๑.๓ ผู้เชี่ยวชาญด้านงานวิเคราะห์ระบบ (จำนวน ๑ คน)</t>
  </si>
  <si>
    <t>๑.๑.๔ ผู้เชี่ยวชาญด้านภูมิสารสนเทศ (จำนวน ๑ คน)</t>
  </si>
  <si>
    <t xml:space="preserve">วิศวกร ป.โท สาขาภูมิสารสนเทศ ประสบการณ์ไม่น้อยกว่า ๕ ปี </t>
  </si>
  <si>
    <t>วิศวกร ป.โท สาขาวิศวกรรมคอมพิวเตอร์ หรือ เทคโนโลยีสารสนเทศ ประสบการณ์ไม่น้อยกว่า ๕ ปี</t>
  </si>
  <si>
    <t>สำนักงานทางหลวง 18 +แขวงทางหลวง 104 +กรรมการ 20 (สำรอง 8)</t>
  </si>
  <si>
    <t>๑.๒.๓ วิศวกรคอมพิวเตอร์ (๒ คน คนละ ๖ เดือน)</t>
  </si>
  <si>
    <t>๒ ครั้ง ครั้งละ ๒๐ เล่ม</t>
  </si>
  <si>
    <t>๑.๒.๕ เจ้าหน้าที่ทดสอบระบบ (๒ คน คนละ ๒ เดือน)</t>
  </si>
  <si>
    <t>๑.๒.๖ เลขานุการโครงการ (๑ คน คนละ ๑๒ เดือน)</t>
  </si>
  <si>
    <t>๑.๒.๗ เจ้าหน้าที่บันทึกข้อมูล (๑ คน คนละ ๑๒ เดือน)</t>
  </si>
  <si>
    <t>๑.๒.๔ เจ้าหน้าที่ฐานข้อมูล (๒ คน คนละ ๔ เดือน)</t>
  </si>
  <si>
    <t>๒.๒ ค่าอบรมสัมมนา (ข้าราชการประเภท ข สถานที่ราชการ)</t>
  </si>
  <si>
    <t>เดือน-คน</t>
  </si>
  <si>
    <t>ชุด</t>
  </si>
  <si>
    <t>คน</t>
  </si>
  <si>
    <r>
      <t xml:space="preserve">ระยเวลา : </t>
    </r>
    <r>
      <rPr>
        <sz val="10"/>
        <rFont val="TH SarabunPSK"/>
        <family val="2"/>
      </rPr>
      <t>360 วัน</t>
    </r>
  </si>
  <si>
    <t xml:space="preserve">วงเงิน : ๕,๐๐๐,๐๐๐.๐๐ บาท </t>
  </si>
  <si>
    <t>เล่ม</t>
  </si>
  <si>
    <t>๒.๒.๒ ค่าอาหารว่าง (๒ มื้อ มื้อละ ๓๕ 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</si>
</sst>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[$-D07041E]0.00"/>
    <numFmt numFmtId="188" formatCode="[$-D07041E]#,##0.00\ 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TH SarabunPSK"/>
      <family val="2"/>
    </font>
    <font>
      <sz val="10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b/>
      <sz val="11"/>
      <name val="TH SarabunPSK"/>
      <family val="2"/>
    </font>
    <font>
      <b/>
      <sz val="10"/>
      <color theme="1"/>
      <name val="TH SarabunPSK"/>
      <family val="2"/>
    </font>
    <font>
      <b/>
      <sz val="10"/>
      <color rgb="FFFF0000"/>
      <name val="TH SarabunPSK"/>
      <family val="2"/>
    </font>
    <font>
      <b/>
      <sz val="10"/>
      <name val="TH SarabunPSK"/>
      <family val="2"/>
    </font>
    <font>
      <sz val="10"/>
      <color rgb="FFFF0000"/>
      <name val="TH SarabunPSK"/>
      <family val="2"/>
    </font>
    <font>
      <b/>
      <u/>
      <sz val="10"/>
      <name val="TH SarabunPSK"/>
      <family val="2"/>
    </font>
    <font>
      <b/>
      <u/>
      <sz val="10"/>
      <color rgb="FFFF0000"/>
      <name val="TH SarabunPSK"/>
      <family val="2"/>
    </font>
    <font>
      <sz val="10"/>
      <name val="TH SarabunIT๙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187" fontId="5" fillId="0" borderId="0" xfId="0" applyNumberFormat="1" applyFont="1"/>
    <xf numFmtId="187" fontId="7" fillId="0" borderId="0" xfId="0" applyNumberFormat="1" applyFont="1" applyAlignment="1">
      <alignment horizontal="left"/>
    </xf>
    <xf numFmtId="187" fontId="3" fillId="0" borderId="0" xfId="0" applyNumberFormat="1" applyFont="1"/>
    <xf numFmtId="187" fontId="3" fillId="0" borderId="0" xfId="0" applyNumberFormat="1" applyFont="1" applyBorder="1"/>
    <xf numFmtId="187" fontId="3" fillId="0" borderId="0" xfId="1" applyNumberFormat="1" applyFont="1"/>
    <xf numFmtId="187" fontId="3" fillId="0" borderId="0" xfId="0" applyNumberFormat="1" applyFont="1" applyAlignment="1">
      <alignment horizontal="left"/>
    </xf>
    <xf numFmtId="187" fontId="7" fillId="0" borderId="1" xfId="0" applyNumberFormat="1" applyFont="1" applyBorder="1" applyAlignment="1">
      <alignment horizontal="center" vertical="center" wrapText="1"/>
    </xf>
    <xf numFmtId="187" fontId="7" fillId="0" borderId="1" xfId="1" applyNumberFormat="1" applyFont="1" applyBorder="1" applyAlignment="1">
      <alignment horizontal="center" vertical="center" wrapText="1"/>
    </xf>
    <xf numFmtId="187" fontId="7" fillId="0" borderId="1" xfId="0" applyNumberFormat="1" applyFont="1" applyBorder="1" applyAlignment="1">
      <alignment horizontal="center" vertical="center"/>
    </xf>
    <xf numFmtId="187" fontId="7" fillId="0" borderId="5" xfId="0" applyNumberFormat="1" applyFont="1" applyBorder="1" applyAlignment="1">
      <alignment horizontal="center"/>
    </xf>
    <xf numFmtId="187" fontId="9" fillId="0" borderId="5" xfId="0" applyNumberFormat="1" applyFont="1" applyFill="1" applyBorder="1"/>
    <xf numFmtId="187" fontId="9" fillId="0" borderId="10" xfId="0" applyNumberFormat="1" applyFont="1" applyFill="1" applyBorder="1" applyAlignment="1">
      <alignment horizontal="left"/>
    </xf>
    <xf numFmtId="187" fontId="2" fillId="0" borderId="0" xfId="0" applyNumberFormat="1" applyFont="1" applyBorder="1"/>
    <xf numFmtId="187" fontId="2" fillId="0" borderId="9" xfId="0" applyNumberFormat="1" applyFont="1" applyBorder="1"/>
    <xf numFmtId="187" fontId="2" fillId="0" borderId="5" xfId="1" applyNumberFormat="1" applyFont="1" applyBorder="1" applyAlignment="1">
      <alignment horizontal="center"/>
    </xf>
    <xf numFmtId="187" fontId="10" fillId="0" borderId="5" xfId="0" applyNumberFormat="1" applyFont="1" applyBorder="1" applyAlignment="1">
      <alignment vertical="top" wrapText="1"/>
    </xf>
    <xf numFmtId="187" fontId="3" fillId="0" borderId="8" xfId="0" applyNumberFormat="1" applyFont="1" applyBorder="1"/>
    <xf numFmtId="187" fontId="7" fillId="0" borderId="8" xfId="0" applyNumberFormat="1" applyFont="1" applyBorder="1" applyAlignment="1">
      <alignment horizontal="center"/>
    </xf>
    <xf numFmtId="187" fontId="11" fillId="0" borderId="8" xfId="0" applyNumberFormat="1" applyFont="1" applyFill="1" applyBorder="1"/>
    <xf numFmtId="187" fontId="2" fillId="0" borderId="10" xfId="0" applyNumberFormat="1" applyFont="1" applyFill="1" applyBorder="1" applyAlignment="1">
      <alignment horizontal="left"/>
    </xf>
    <xf numFmtId="187" fontId="2" fillId="0" borderId="8" xfId="1" applyNumberFormat="1" applyFont="1" applyFill="1" applyBorder="1" applyAlignment="1">
      <alignment vertical="top"/>
    </xf>
    <xf numFmtId="187" fontId="9" fillId="0" borderId="8" xfId="0" applyNumberFormat="1" applyFont="1" applyFill="1" applyBorder="1"/>
    <xf numFmtId="187" fontId="2" fillId="0" borderId="8" xfId="1" applyNumberFormat="1" applyFont="1" applyBorder="1" applyAlignment="1">
      <alignment horizontal="center"/>
    </xf>
    <xf numFmtId="187" fontId="9" fillId="0" borderId="8" xfId="0" applyNumberFormat="1" applyFont="1" applyFill="1" applyBorder="1" applyAlignment="1">
      <alignment vertical="top" wrapText="1"/>
    </xf>
    <xf numFmtId="187" fontId="2" fillId="0" borderId="9" xfId="0" applyNumberFormat="1" applyFont="1" applyBorder="1" applyAlignment="1">
      <alignment wrapText="1"/>
    </xf>
    <xf numFmtId="187" fontId="2" fillId="0" borderId="8" xfId="0" applyNumberFormat="1" applyFont="1" applyFill="1" applyBorder="1"/>
    <xf numFmtId="187" fontId="2" fillId="0" borderId="10" xfId="0" applyNumberFormat="1" applyFont="1" applyBorder="1" applyAlignment="1">
      <alignment horizontal="left" indent="1"/>
    </xf>
    <xf numFmtId="187" fontId="10" fillId="0" borderId="8" xfId="0" applyNumberFormat="1" applyFont="1" applyFill="1" applyBorder="1" applyAlignment="1">
      <alignment horizontal="left" vertical="center"/>
    </xf>
    <xf numFmtId="187" fontId="10" fillId="0" borderId="8" xfId="0" applyNumberFormat="1" applyFont="1" applyBorder="1" applyAlignment="1">
      <alignment horizontal="left"/>
    </xf>
    <xf numFmtId="187" fontId="2" fillId="0" borderId="8" xfId="0" applyNumberFormat="1" applyFont="1" applyBorder="1" applyAlignment="1">
      <alignment horizontal="left"/>
    </xf>
    <xf numFmtId="187" fontId="2" fillId="0" borderId="8" xfId="0" applyNumberFormat="1" applyFont="1" applyBorder="1"/>
    <xf numFmtId="187" fontId="2" fillId="0" borderId="10" xfId="0" applyNumberFormat="1" applyFont="1" applyBorder="1"/>
    <xf numFmtId="187" fontId="9" fillId="0" borderId="9" xfId="0" applyNumberFormat="1" applyFont="1" applyBorder="1" applyAlignment="1">
      <alignment horizontal="right"/>
    </xf>
    <xf numFmtId="187" fontId="9" fillId="0" borderId="11" xfId="1" applyNumberFormat="1" applyFont="1" applyBorder="1"/>
    <xf numFmtId="187" fontId="9" fillId="0" borderId="1" xfId="1" applyNumberFormat="1" applyFont="1" applyBorder="1"/>
    <xf numFmtId="187" fontId="7" fillId="0" borderId="11" xfId="0" applyNumberFormat="1" applyFont="1" applyBorder="1" applyAlignment="1">
      <alignment horizontal="center"/>
    </xf>
    <xf numFmtId="187" fontId="2" fillId="0" borderId="11" xfId="0" applyNumberFormat="1" applyFont="1" applyBorder="1"/>
    <xf numFmtId="187" fontId="2" fillId="0" borderId="12" xfId="0" applyNumberFormat="1" applyFont="1" applyBorder="1"/>
    <xf numFmtId="187" fontId="9" fillId="0" borderId="13" xfId="0" applyNumberFormat="1" applyFont="1" applyBorder="1" applyAlignment="1">
      <alignment horizontal="right"/>
    </xf>
    <xf numFmtId="187" fontId="9" fillId="0" borderId="14" xfId="1" applyNumberFormat="1" applyFont="1" applyBorder="1"/>
    <xf numFmtId="187" fontId="2" fillId="0" borderId="11" xfId="0" applyNumberFormat="1" applyFont="1" applyBorder="1" applyAlignment="1">
      <alignment horizontal="left"/>
    </xf>
    <xf numFmtId="187" fontId="3" fillId="0" borderId="11" xfId="0" applyNumberFormat="1" applyFont="1" applyBorder="1"/>
    <xf numFmtId="187" fontId="8" fillId="0" borderId="0" xfId="0" applyNumberFormat="1" applyFont="1"/>
    <xf numFmtId="187" fontId="2" fillId="0" borderId="8" xfId="0" applyNumberFormat="1" applyFont="1" applyFill="1" applyBorder="1" applyAlignment="1">
      <alignment wrapText="1"/>
    </xf>
    <xf numFmtId="187" fontId="3" fillId="0" borderId="10" xfId="0" applyNumberFormat="1" applyFont="1" applyBorder="1"/>
    <xf numFmtId="188" fontId="7" fillId="0" borderId="1" xfId="1" applyNumberFormat="1" applyFont="1" applyBorder="1" applyAlignment="1">
      <alignment horizontal="center" vertical="center" wrapText="1"/>
    </xf>
    <xf numFmtId="188" fontId="3" fillId="0" borderId="0" xfId="1" applyNumberFormat="1" applyFont="1" applyAlignment="1">
      <alignment horizontal="right"/>
    </xf>
    <xf numFmtId="188" fontId="3" fillId="0" borderId="0" xfId="0" applyNumberFormat="1" applyFont="1" applyAlignment="1">
      <alignment horizontal="right"/>
    </xf>
    <xf numFmtId="188" fontId="2" fillId="0" borderId="5" xfId="1" applyNumberFormat="1" applyFont="1" applyBorder="1" applyAlignment="1">
      <alignment horizontal="right"/>
    </xf>
    <xf numFmtId="188" fontId="2" fillId="0" borderId="6" xfId="1" applyNumberFormat="1" applyFont="1" applyBorder="1" applyAlignment="1">
      <alignment horizontal="right"/>
    </xf>
    <xf numFmtId="188" fontId="2" fillId="0" borderId="8" xfId="1" applyNumberFormat="1" applyFont="1" applyFill="1" applyBorder="1" applyAlignment="1">
      <alignment horizontal="right" vertical="top"/>
    </xf>
    <xf numFmtId="188" fontId="2" fillId="0" borderId="10" xfId="1" applyNumberFormat="1" applyFont="1" applyFill="1" applyBorder="1" applyAlignment="1">
      <alignment horizontal="right"/>
    </xf>
    <xf numFmtId="188" fontId="2" fillId="0" borderId="8" xfId="1" applyNumberFormat="1" applyFont="1" applyBorder="1" applyAlignment="1">
      <alignment horizontal="right"/>
    </xf>
    <xf numFmtId="188" fontId="2" fillId="0" borderId="10" xfId="1" applyNumberFormat="1" applyFont="1" applyBorder="1" applyAlignment="1">
      <alignment horizontal="right"/>
    </xf>
    <xf numFmtId="188" fontId="2" fillId="0" borderId="10" xfId="0" applyNumberFormat="1" applyFont="1" applyBorder="1" applyAlignment="1">
      <alignment horizontal="right"/>
    </xf>
    <xf numFmtId="188" fontId="2" fillId="0" borderId="11" xfId="1" applyNumberFormat="1" applyFont="1" applyBorder="1" applyAlignment="1">
      <alignment horizontal="right"/>
    </xf>
    <xf numFmtId="188" fontId="2" fillId="0" borderId="12" xfId="0" applyNumberFormat="1" applyFont="1" applyBorder="1" applyAlignment="1">
      <alignment horizontal="right"/>
    </xf>
    <xf numFmtId="188" fontId="5" fillId="0" borderId="0" xfId="0" applyNumberFormat="1" applyFont="1" applyAlignment="1">
      <alignment horizontal="right"/>
    </xf>
    <xf numFmtId="187" fontId="2" fillId="0" borderId="8" xfId="0" applyNumberFormat="1" applyFont="1" applyBorder="1" applyAlignment="1">
      <alignment wrapText="1"/>
    </xf>
    <xf numFmtId="187" fontId="2" fillId="0" borderId="8" xfId="0" applyNumberFormat="1" applyFont="1" applyFill="1" applyBorder="1" applyAlignment="1">
      <alignment horizontal="left" vertical="center"/>
    </xf>
    <xf numFmtId="187" fontId="9" fillId="0" borderId="6" xfId="0" applyNumberFormat="1" applyFont="1" applyFill="1" applyBorder="1" applyAlignment="1">
      <alignment horizontal="left"/>
    </xf>
    <xf numFmtId="187" fontId="2" fillId="0" borderId="16" xfId="0" applyNumberFormat="1" applyFont="1" applyBorder="1"/>
    <xf numFmtId="187" fontId="2" fillId="0" borderId="7" xfId="0" applyNumberFormat="1" applyFont="1" applyBorder="1"/>
    <xf numFmtId="187" fontId="8" fillId="0" borderId="0" xfId="0" applyNumberFormat="1" applyFont="1" applyBorder="1"/>
    <xf numFmtId="187" fontId="5" fillId="0" borderId="15" xfId="0" applyNumberFormat="1" applyFont="1" applyBorder="1"/>
    <xf numFmtId="188" fontId="9" fillId="0" borderId="1" xfId="1" applyNumberFormat="1" applyFont="1" applyBorder="1" applyAlignment="1">
      <alignment horizontal="center" vertical="center" wrapText="1"/>
    </xf>
    <xf numFmtId="187" fontId="2" fillId="0" borderId="9" xfId="0" applyNumberFormat="1" applyFont="1" applyBorder="1" applyAlignment="1"/>
    <xf numFmtId="188" fontId="2" fillId="0" borderId="8" xfId="1" applyNumberFormat="1" applyFont="1" applyFill="1" applyBorder="1" applyAlignment="1">
      <alignment horizontal="right"/>
    </xf>
    <xf numFmtId="187" fontId="13" fillId="0" borderId="8" xfId="0" applyNumberFormat="1" applyFont="1" applyBorder="1" applyAlignment="1">
      <alignment horizontal="left"/>
    </xf>
    <xf numFmtId="188" fontId="9" fillId="0" borderId="14" xfId="1" applyNumberFormat="1" applyFont="1" applyBorder="1" applyAlignment="1">
      <alignment horizontal="right"/>
    </xf>
    <xf numFmtId="188" fontId="2" fillId="0" borderId="8" xfId="1" applyNumberFormat="1" applyFont="1" applyFill="1" applyBorder="1" applyAlignment="1">
      <alignment horizontal="right" vertical="top" wrapText="1"/>
    </xf>
    <xf numFmtId="187" fontId="8" fillId="0" borderId="8" xfId="0" applyNumberFormat="1" applyFont="1" applyBorder="1" applyAlignment="1">
      <alignment horizontal="center"/>
    </xf>
    <xf numFmtId="187" fontId="10" fillId="0" borderId="10" xfId="0" applyNumberFormat="1" applyFont="1" applyBorder="1" applyAlignment="1">
      <alignment horizontal="left" indent="1"/>
    </xf>
    <xf numFmtId="187" fontId="10" fillId="0" borderId="0" xfId="0" applyNumberFormat="1" applyFont="1" applyBorder="1"/>
    <xf numFmtId="187" fontId="10" fillId="0" borderId="9" xfId="0" applyNumberFormat="1" applyFont="1" applyBorder="1"/>
    <xf numFmtId="188" fontId="10" fillId="0" borderId="8" xfId="1" applyNumberFormat="1" applyFont="1" applyFill="1" applyBorder="1" applyAlignment="1">
      <alignment horizontal="right" vertical="top"/>
    </xf>
    <xf numFmtId="188" fontId="10" fillId="0" borderId="8" xfId="1" applyNumberFormat="1" applyFont="1" applyBorder="1" applyAlignment="1">
      <alignment horizontal="right"/>
    </xf>
    <xf numFmtId="187" fontId="10" fillId="0" borderId="8" xfId="1" applyNumberFormat="1" applyFont="1" applyFill="1" applyBorder="1" applyAlignment="1">
      <alignment vertical="top"/>
    </xf>
    <xf numFmtId="187" fontId="10" fillId="0" borderId="8" xfId="0" applyNumberFormat="1" applyFont="1" applyBorder="1" applyAlignment="1">
      <alignment wrapText="1"/>
    </xf>
    <xf numFmtId="187" fontId="10" fillId="0" borderId="8" xfId="0" applyNumberFormat="1" applyFont="1" applyBorder="1"/>
    <xf numFmtId="187" fontId="10" fillId="0" borderId="0" xfId="0" applyNumberFormat="1" applyFont="1"/>
    <xf numFmtId="187" fontId="8" fillId="0" borderId="8" xfId="0" applyNumberFormat="1" applyFont="1" applyFill="1" applyBorder="1"/>
    <xf numFmtId="187" fontId="10" fillId="0" borderId="10" xfId="0" applyNumberFormat="1" applyFont="1" applyFill="1" applyBorder="1" applyAlignment="1">
      <alignment horizontal="left"/>
    </xf>
    <xf numFmtId="187" fontId="10" fillId="0" borderId="8" xfId="1" applyNumberFormat="1" applyFont="1" applyBorder="1" applyAlignment="1">
      <alignment horizontal="center"/>
    </xf>
    <xf numFmtId="188" fontId="10" fillId="0" borderId="10" xfId="0" applyNumberFormat="1" applyFont="1" applyBorder="1" applyAlignment="1">
      <alignment horizontal="right"/>
    </xf>
    <xf numFmtId="187" fontId="2" fillId="0" borderId="0" xfId="0" applyNumberFormat="1" applyFont="1"/>
    <xf numFmtId="187" fontId="2" fillId="0" borderId="0" xfId="0" applyNumberFormat="1" applyFont="1" applyAlignment="1">
      <alignment wrapText="1"/>
    </xf>
    <xf numFmtId="187" fontId="2" fillId="0" borderId="8" xfId="0" applyNumberFormat="1" applyFont="1" applyFill="1" applyBorder="1" applyAlignment="1">
      <alignment horizontal="left" wrapText="1"/>
    </xf>
    <xf numFmtId="187" fontId="2" fillId="0" borderId="0" xfId="0" applyNumberFormat="1" applyFont="1" applyAlignment="1">
      <alignment horizontal="left" wrapText="1"/>
    </xf>
    <xf numFmtId="188" fontId="2" fillId="0" borderId="7" xfId="0" applyNumberFormat="1" applyFont="1" applyBorder="1" applyAlignment="1">
      <alignment horizontal="left"/>
    </xf>
    <xf numFmtId="188" fontId="2" fillId="0" borderId="9" xfId="0" applyNumberFormat="1" applyFont="1" applyBorder="1" applyAlignment="1">
      <alignment horizontal="left"/>
    </xf>
    <xf numFmtId="188" fontId="2" fillId="0" borderId="13" xfId="0" applyNumberFormat="1" applyFont="1" applyBorder="1" applyAlignment="1">
      <alignment horizontal="left"/>
    </xf>
    <xf numFmtId="188" fontId="2" fillId="0" borderId="0" xfId="0" applyNumberFormat="1" applyFont="1" applyAlignment="1">
      <alignment horizontal="left"/>
    </xf>
    <xf numFmtId="188" fontId="14" fillId="0" borderId="0" xfId="0" applyNumberFormat="1" applyFont="1" applyAlignment="1">
      <alignment horizontal="left"/>
    </xf>
    <xf numFmtId="188" fontId="8" fillId="0" borderId="11" xfId="1" applyNumberFormat="1" applyFont="1" applyBorder="1" applyAlignment="1">
      <alignment horizontal="right"/>
    </xf>
    <xf numFmtId="188" fontId="8" fillId="0" borderId="1" xfId="1" applyNumberFormat="1" applyFont="1" applyBorder="1" applyAlignment="1">
      <alignment horizontal="right"/>
    </xf>
    <xf numFmtId="187" fontId="2" fillId="0" borderId="8" xfId="0" applyNumberFormat="1" applyFont="1" applyBorder="1" applyAlignment="1">
      <alignment horizontal="left" vertical="top" wrapText="1"/>
    </xf>
    <xf numFmtId="187" fontId="2" fillId="0" borderId="11" xfId="0" applyNumberFormat="1" applyFont="1" applyBorder="1" applyAlignment="1">
      <alignment horizontal="left" vertical="top" wrapText="1"/>
    </xf>
    <xf numFmtId="187" fontId="4" fillId="0" borderId="0" xfId="0" applyNumberFormat="1" applyFont="1" applyAlignment="1">
      <alignment horizontal="center"/>
    </xf>
    <xf numFmtId="187" fontId="7" fillId="0" borderId="2" xfId="0" applyNumberFormat="1" applyFont="1" applyBorder="1" applyAlignment="1">
      <alignment horizontal="center" vertical="center" wrapText="1"/>
    </xf>
    <xf numFmtId="187" fontId="7" fillId="0" borderId="3" xfId="0" applyNumberFormat="1" applyFont="1" applyBorder="1" applyAlignment="1">
      <alignment horizontal="center" vertical="center" wrapText="1"/>
    </xf>
    <xf numFmtId="187" fontId="3" fillId="0" borderId="4" xfId="0" applyNumberFormat="1" applyFont="1" applyBorder="1" applyAlignment="1">
      <alignment horizontal="center" vertical="center" wrapText="1"/>
    </xf>
    <xf numFmtId="188" fontId="7" fillId="0" borderId="2" xfId="0" applyNumberFormat="1" applyFont="1" applyBorder="1" applyAlignment="1">
      <alignment horizontal="center" vertical="center" wrapText="1"/>
    </xf>
    <xf numFmtId="188" fontId="7" fillId="0" borderId="4" xfId="0" applyNumberFormat="1" applyFont="1" applyBorder="1" applyAlignment="1">
      <alignment horizontal="center" vertical="center" wrapText="1"/>
    </xf>
    <xf numFmtId="187" fontId="6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topLeftCell="C2" zoomScale="140" zoomScaleNormal="140" zoomScalePageLayoutView="160" workbookViewId="0">
      <pane ySplit="4" topLeftCell="A39" activePane="bottomLeft" state="frozen"/>
      <selection activeCell="A2" sqref="A2"/>
      <selection pane="bottomLeft" activeCell="J24" sqref="J24"/>
    </sheetView>
  </sheetViews>
  <sheetFormatPr defaultColWidth="9" defaultRowHeight="17.25" x14ac:dyDescent="0.4"/>
  <cols>
    <col min="1" max="1" width="5.375" style="1" customWidth="1"/>
    <col min="2" max="2" width="41.75" style="1" customWidth="1"/>
    <col min="3" max="3" width="2.375" style="1" customWidth="1"/>
    <col min="4" max="4" width="3.25" style="1" customWidth="1"/>
    <col min="5" max="5" width="34.375" style="1" bestFit="1" customWidth="1"/>
    <col min="6" max="6" width="9.875" style="58" bestFit="1" customWidth="1"/>
    <col min="7" max="7" width="5.5" style="58" customWidth="1"/>
    <col min="8" max="8" width="6" style="94" bestFit="1" customWidth="1"/>
    <col min="9" max="9" width="10.375" style="58" bestFit="1" customWidth="1"/>
    <col min="10" max="10" width="7.25" style="1" bestFit="1" customWidth="1"/>
    <col min="11" max="11" width="57.125" style="1" bestFit="1" customWidth="1"/>
    <col min="12" max="12" width="28" style="1" customWidth="1"/>
    <col min="13" max="16384" width="9" style="1"/>
  </cols>
  <sheetData>
    <row r="1" spans="1:13" x14ac:dyDescent="0.4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3" x14ac:dyDescent="0.4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x14ac:dyDescent="0.4">
      <c r="A3" s="105" t="s">
        <v>21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13" s="3" customFormat="1" ht="15" x14ac:dyDescent="0.35">
      <c r="A4" s="2" t="s">
        <v>49</v>
      </c>
      <c r="C4" s="4"/>
      <c r="D4" s="4"/>
      <c r="E4" s="4"/>
      <c r="F4" s="47"/>
      <c r="G4" s="48"/>
      <c r="H4" s="93"/>
      <c r="I4" s="47"/>
      <c r="J4" s="5"/>
      <c r="K4" s="6"/>
    </row>
    <row r="5" spans="1:13" s="3" customFormat="1" ht="45" x14ac:dyDescent="0.35">
      <c r="A5" s="7" t="s">
        <v>2</v>
      </c>
      <c r="B5" s="7" t="s">
        <v>3</v>
      </c>
      <c r="C5" s="100" t="s">
        <v>4</v>
      </c>
      <c r="D5" s="101"/>
      <c r="E5" s="102"/>
      <c r="F5" s="66" t="s">
        <v>14</v>
      </c>
      <c r="G5" s="103" t="s">
        <v>9</v>
      </c>
      <c r="H5" s="104"/>
      <c r="I5" s="46" t="s">
        <v>10</v>
      </c>
      <c r="J5" s="8" t="s">
        <v>11</v>
      </c>
      <c r="K5" s="7" t="s">
        <v>13</v>
      </c>
      <c r="L5" s="7" t="s">
        <v>8</v>
      </c>
      <c r="M5" s="9" t="s">
        <v>12</v>
      </c>
    </row>
    <row r="6" spans="1:13" s="3" customFormat="1" ht="15" x14ac:dyDescent="0.35">
      <c r="A6" s="10"/>
      <c r="B6" s="11" t="s">
        <v>48</v>
      </c>
      <c r="C6" s="61" t="s">
        <v>22</v>
      </c>
      <c r="D6" s="62"/>
      <c r="E6" s="63"/>
      <c r="F6" s="49"/>
      <c r="G6" s="50"/>
      <c r="H6" s="90"/>
      <c r="I6" s="49"/>
      <c r="J6" s="15"/>
      <c r="L6" s="16"/>
      <c r="M6" s="17"/>
    </row>
    <row r="7" spans="1:13" s="3" customFormat="1" ht="15" x14ac:dyDescent="0.35">
      <c r="A7" s="18"/>
      <c r="B7" s="19"/>
      <c r="C7" s="20"/>
      <c r="D7" s="13" t="s">
        <v>23</v>
      </c>
      <c r="E7" s="14"/>
      <c r="F7" s="51"/>
      <c r="G7" s="52"/>
      <c r="H7" s="91"/>
      <c r="I7" s="51"/>
      <c r="J7" s="21"/>
      <c r="K7" s="59"/>
      <c r="L7" s="97" t="s">
        <v>18</v>
      </c>
      <c r="M7" s="17"/>
    </row>
    <row r="8" spans="1:13" s="3" customFormat="1" ht="13.5" customHeight="1" x14ac:dyDescent="0.35">
      <c r="A8" s="18"/>
      <c r="B8" s="82" t="s">
        <v>83</v>
      </c>
      <c r="C8" s="20"/>
      <c r="D8" s="13"/>
      <c r="E8" s="14" t="s">
        <v>30</v>
      </c>
      <c r="F8" s="51">
        <v>95000</v>
      </c>
      <c r="G8" s="55">
        <v>6</v>
      </c>
      <c r="H8" s="91" t="s">
        <v>79</v>
      </c>
      <c r="I8" s="53">
        <f>F8*G8</f>
        <v>570000</v>
      </c>
      <c r="J8" s="21"/>
      <c r="K8" s="59" t="s">
        <v>31</v>
      </c>
      <c r="L8" s="97"/>
      <c r="M8" s="17"/>
    </row>
    <row r="9" spans="1:13" s="3" customFormat="1" ht="13.5" customHeight="1" x14ac:dyDescent="0.35">
      <c r="A9" s="18"/>
      <c r="B9" s="22"/>
      <c r="C9" s="20"/>
      <c r="D9" s="13"/>
      <c r="E9" s="14" t="s">
        <v>65</v>
      </c>
      <c r="F9" s="51">
        <v>55000</v>
      </c>
      <c r="G9" s="55">
        <v>5</v>
      </c>
      <c r="H9" s="91" t="s">
        <v>79</v>
      </c>
      <c r="I9" s="53">
        <f t="shared" ref="I9:I31" si="0">F9*G9</f>
        <v>275000</v>
      </c>
      <c r="J9" s="21"/>
      <c r="K9" s="59" t="s">
        <v>32</v>
      </c>
      <c r="L9" s="97"/>
      <c r="M9" s="17"/>
    </row>
    <row r="10" spans="1:13" s="3" customFormat="1" ht="15" x14ac:dyDescent="0.35">
      <c r="A10" s="18"/>
      <c r="B10" s="24" t="s">
        <v>20</v>
      </c>
      <c r="C10" s="20"/>
      <c r="D10" s="4"/>
      <c r="E10" s="67" t="s">
        <v>66</v>
      </c>
      <c r="F10" s="68">
        <v>85000</v>
      </c>
      <c r="G10" s="55">
        <v>5</v>
      </c>
      <c r="H10" s="91" t="s">
        <v>79</v>
      </c>
      <c r="I10" s="53">
        <f t="shared" si="0"/>
        <v>425000</v>
      </c>
      <c r="J10" s="21"/>
      <c r="K10" s="25" t="s">
        <v>33</v>
      </c>
      <c r="L10" s="97"/>
      <c r="M10" s="17"/>
    </row>
    <row r="11" spans="1:13" s="3" customFormat="1" ht="15" x14ac:dyDescent="0.35">
      <c r="A11" s="18"/>
      <c r="B11" s="24"/>
      <c r="C11" s="20"/>
      <c r="D11" s="4"/>
      <c r="E11" s="67" t="s">
        <v>67</v>
      </c>
      <c r="F11" s="68">
        <v>85000</v>
      </c>
      <c r="G11" s="55">
        <v>4</v>
      </c>
      <c r="H11" s="91" t="s">
        <v>79</v>
      </c>
      <c r="I11" s="53">
        <f t="shared" si="0"/>
        <v>340000</v>
      </c>
      <c r="J11" s="21"/>
      <c r="K11" s="25" t="s">
        <v>33</v>
      </c>
      <c r="L11" s="97"/>
      <c r="M11" s="17"/>
    </row>
    <row r="12" spans="1:13" s="3" customFormat="1" ht="15" x14ac:dyDescent="0.35">
      <c r="A12" s="18"/>
      <c r="B12" s="24"/>
      <c r="C12" s="20"/>
      <c r="D12" s="4"/>
      <c r="E12" s="67" t="s">
        <v>68</v>
      </c>
      <c r="F12" s="68">
        <v>85000</v>
      </c>
      <c r="G12" s="55">
        <v>5</v>
      </c>
      <c r="H12" s="91" t="s">
        <v>79</v>
      </c>
      <c r="I12" s="53">
        <f t="shared" si="0"/>
        <v>425000</v>
      </c>
      <c r="J12" s="21"/>
      <c r="K12" s="25" t="s">
        <v>69</v>
      </c>
      <c r="L12" s="97"/>
      <c r="M12" s="17"/>
    </row>
    <row r="13" spans="1:13" s="3" customFormat="1" ht="14.25" customHeight="1" x14ac:dyDescent="0.35">
      <c r="A13" s="18"/>
      <c r="B13" s="19"/>
      <c r="C13" s="20"/>
      <c r="D13" s="13"/>
      <c r="E13" s="67" t="s">
        <v>34</v>
      </c>
      <c r="F13" s="68">
        <v>85000</v>
      </c>
      <c r="G13" s="55">
        <v>5</v>
      </c>
      <c r="H13" s="91" t="s">
        <v>79</v>
      </c>
      <c r="I13" s="53">
        <f t="shared" si="0"/>
        <v>425000</v>
      </c>
      <c r="J13" s="21"/>
      <c r="K13" s="30" t="s">
        <v>70</v>
      </c>
      <c r="L13" s="97"/>
      <c r="M13" s="17"/>
    </row>
    <row r="14" spans="1:13" s="3" customFormat="1" ht="15" x14ac:dyDescent="0.35">
      <c r="A14" s="18"/>
      <c r="B14" s="19" t="s">
        <v>5</v>
      </c>
      <c r="C14" s="27"/>
      <c r="D14" s="4"/>
      <c r="E14" s="14"/>
      <c r="F14" s="51"/>
      <c r="G14" s="55"/>
      <c r="H14" s="91"/>
      <c r="I14" s="53"/>
      <c r="J14" s="21"/>
      <c r="K14" s="25"/>
      <c r="L14" s="97"/>
      <c r="M14" s="17"/>
    </row>
    <row r="15" spans="1:13" s="3" customFormat="1" ht="15" x14ac:dyDescent="0.35">
      <c r="A15" s="18"/>
      <c r="B15" s="26" t="s">
        <v>50</v>
      </c>
      <c r="C15" s="27"/>
      <c r="D15" s="13"/>
      <c r="E15" s="14"/>
      <c r="F15" s="51"/>
      <c r="G15" s="55"/>
      <c r="H15" s="91"/>
      <c r="I15" s="53"/>
      <c r="J15" s="21"/>
      <c r="K15" s="59"/>
      <c r="L15" s="97"/>
      <c r="M15" s="17"/>
    </row>
    <row r="16" spans="1:13" s="3" customFormat="1" ht="15" x14ac:dyDescent="0.35">
      <c r="A16" s="18"/>
      <c r="B16" s="3" t="s">
        <v>51</v>
      </c>
      <c r="C16" s="27"/>
      <c r="D16" s="13" t="s">
        <v>24</v>
      </c>
      <c r="E16" s="14"/>
      <c r="F16" s="51"/>
      <c r="G16" s="55"/>
      <c r="H16" s="91"/>
      <c r="I16" s="53"/>
      <c r="J16" s="21"/>
      <c r="K16" s="59"/>
      <c r="L16" s="97"/>
      <c r="M16" s="17"/>
    </row>
    <row r="17" spans="1:13" s="3" customFormat="1" ht="15" customHeight="1" x14ac:dyDescent="0.35">
      <c r="A17" s="18"/>
      <c r="B17" s="44" t="s">
        <v>52</v>
      </c>
      <c r="C17" s="27"/>
      <c r="D17" s="13"/>
      <c r="E17" s="14" t="s">
        <v>25</v>
      </c>
      <c r="F17" s="51">
        <v>30000</v>
      </c>
      <c r="G17" s="55">
        <v>12</v>
      </c>
      <c r="H17" s="91" t="s">
        <v>79</v>
      </c>
      <c r="I17" s="53">
        <f t="shared" si="0"/>
        <v>360000</v>
      </c>
      <c r="J17" s="21"/>
      <c r="K17" s="59"/>
      <c r="L17" s="97"/>
      <c r="M17" s="17"/>
    </row>
    <row r="18" spans="1:13" s="3" customFormat="1" ht="15" x14ac:dyDescent="0.35">
      <c r="A18" s="18"/>
      <c r="B18" s="86" t="s">
        <v>53</v>
      </c>
      <c r="C18" s="27"/>
      <c r="D18" s="13"/>
      <c r="E18" s="14" t="s">
        <v>26</v>
      </c>
      <c r="F18" s="51">
        <v>30000</v>
      </c>
      <c r="G18" s="55">
        <v>8</v>
      </c>
      <c r="H18" s="91" t="s">
        <v>79</v>
      </c>
      <c r="I18" s="53">
        <f>F18*G18</f>
        <v>240000</v>
      </c>
      <c r="J18" s="21"/>
      <c r="K18" s="59"/>
      <c r="L18" s="97"/>
      <c r="M18" s="17"/>
    </row>
    <row r="19" spans="1:13" s="3" customFormat="1" ht="15" x14ac:dyDescent="0.35">
      <c r="A19" s="18"/>
      <c r="B19" s="87" t="s">
        <v>54</v>
      </c>
      <c r="C19" s="27"/>
      <c r="D19" s="13"/>
      <c r="E19" s="14" t="s">
        <v>72</v>
      </c>
      <c r="F19" s="71">
        <v>30000</v>
      </c>
      <c r="G19" s="55">
        <v>12</v>
      </c>
      <c r="H19" s="91" t="s">
        <v>79</v>
      </c>
      <c r="I19" s="53">
        <f>F19*G19</f>
        <v>360000</v>
      </c>
      <c r="J19" s="21"/>
      <c r="K19" s="59"/>
      <c r="L19" s="97"/>
      <c r="M19" s="17"/>
    </row>
    <row r="20" spans="1:13" s="81" customFormat="1" ht="14.45" customHeight="1" x14ac:dyDescent="0.35">
      <c r="A20" s="72"/>
      <c r="B20" s="88" t="s">
        <v>55</v>
      </c>
      <c r="C20" s="73"/>
      <c r="D20" s="74"/>
      <c r="E20" s="75" t="s">
        <v>77</v>
      </c>
      <c r="F20" s="76">
        <v>30000</v>
      </c>
      <c r="G20" s="85">
        <v>8</v>
      </c>
      <c r="H20" s="91" t="s">
        <v>79</v>
      </c>
      <c r="I20" s="77">
        <f t="shared" si="0"/>
        <v>240000</v>
      </c>
      <c r="J20" s="78"/>
      <c r="K20" s="79"/>
      <c r="L20" s="97"/>
      <c r="M20" s="80"/>
    </row>
    <row r="21" spans="1:13" s="81" customFormat="1" ht="14.45" customHeight="1" x14ac:dyDescent="0.35">
      <c r="A21" s="72"/>
      <c r="B21" s="89" t="s">
        <v>56</v>
      </c>
      <c r="C21" s="73"/>
      <c r="D21" s="74"/>
      <c r="E21" s="14" t="s">
        <v>74</v>
      </c>
      <c r="F21" s="76">
        <v>30000</v>
      </c>
      <c r="G21" s="55">
        <v>4</v>
      </c>
      <c r="H21" s="91" t="s">
        <v>79</v>
      </c>
      <c r="I21" s="77">
        <f t="shared" si="0"/>
        <v>120000</v>
      </c>
      <c r="J21" s="78"/>
      <c r="K21" s="79"/>
      <c r="L21" s="97"/>
      <c r="M21" s="80"/>
    </row>
    <row r="22" spans="1:13" s="3" customFormat="1" ht="15" x14ac:dyDescent="0.35">
      <c r="A22" s="18"/>
      <c r="B22" s="26" t="s">
        <v>57</v>
      </c>
      <c r="C22" s="45"/>
      <c r="D22" s="13"/>
      <c r="E22" s="14" t="s">
        <v>75</v>
      </c>
      <c r="F22" s="51">
        <v>15000</v>
      </c>
      <c r="G22" s="55">
        <v>12</v>
      </c>
      <c r="H22" s="91" t="s">
        <v>79</v>
      </c>
      <c r="I22" s="53">
        <f t="shared" si="0"/>
        <v>180000</v>
      </c>
      <c r="J22" s="21"/>
      <c r="K22" s="59"/>
      <c r="L22" s="97"/>
      <c r="M22" s="17"/>
    </row>
    <row r="23" spans="1:13" s="3" customFormat="1" ht="15" x14ac:dyDescent="0.35">
      <c r="A23" s="18"/>
      <c r="B23" s="86" t="s">
        <v>59</v>
      </c>
      <c r="C23" s="45"/>
      <c r="D23" s="4"/>
      <c r="E23" s="14" t="s">
        <v>76</v>
      </c>
      <c r="F23" s="51">
        <v>12000</v>
      </c>
      <c r="G23" s="55">
        <v>12</v>
      </c>
      <c r="H23" s="91" t="s">
        <v>79</v>
      </c>
      <c r="I23" s="53">
        <f t="shared" si="0"/>
        <v>144000</v>
      </c>
      <c r="J23" s="21"/>
      <c r="K23" s="25"/>
      <c r="L23" s="97"/>
      <c r="M23" s="17"/>
    </row>
    <row r="24" spans="1:13" s="3" customFormat="1" ht="15" x14ac:dyDescent="0.35">
      <c r="A24" s="18"/>
      <c r="B24" s="86" t="s">
        <v>58</v>
      </c>
      <c r="C24" s="45"/>
      <c r="D24" s="4"/>
      <c r="E24" s="14"/>
      <c r="F24" s="51"/>
      <c r="G24" s="55"/>
      <c r="H24" s="91"/>
      <c r="I24" s="53"/>
      <c r="J24" s="21"/>
      <c r="K24" s="25"/>
      <c r="L24" s="97"/>
      <c r="M24" s="17"/>
    </row>
    <row r="25" spans="1:13" s="3" customFormat="1" ht="15" x14ac:dyDescent="0.35">
      <c r="A25" s="18"/>
      <c r="B25" s="26" t="s">
        <v>16</v>
      </c>
      <c r="C25" s="12" t="s">
        <v>27</v>
      </c>
      <c r="D25" s="13"/>
      <c r="E25" s="14"/>
      <c r="F25" s="51"/>
      <c r="G25" s="55"/>
      <c r="H25" s="91"/>
      <c r="I25" s="53"/>
      <c r="J25" s="23"/>
      <c r="K25" s="28"/>
      <c r="L25" s="97"/>
      <c r="M25" s="17"/>
    </row>
    <row r="26" spans="1:13" s="3" customFormat="1" ht="15" x14ac:dyDescent="0.35">
      <c r="A26" s="18"/>
      <c r="B26" s="26" t="s">
        <v>60</v>
      </c>
      <c r="C26" s="20"/>
      <c r="D26" s="13" t="s">
        <v>28</v>
      </c>
      <c r="E26" s="14"/>
      <c r="F26" s="51"/>
      <c r="G26" s="55"/>
      <c r="H26" s="91"/>
      <c r="I26" s="53"/>
      <c r="J26" s="23"/>
      <c r="K26" s="29"/>
      <c r="L26" s="97"/>
      <c r="M26" s="17"/>
    </row>
    <row r="27" spans="1:13" s="3" customFormat="1" ht="15" x14ac:dyDescent="0.35">
      <c r="A27" s="18"/>
      <c r="B27" s="86" t="s">
        <v>61</v>
      </c>
      <c r="C27" s="20"/>
      <c r="D27" s="13"/>
      <c r="E27" s="14" t="s">
        <v>29</v>
      </c>
      <c r="F27" s="53">
        <v>350000</v>
      </c>
      <c r="G27" s="55">
        <v>1</v>
      </c>
      <c r="H27" s="91" t="s">
        <v>80</v>
      </c>
      <c r="I27" s="53">
        <f t="shared" si="0"/>
        <v>350000</v>
      </c>
      <c r="J27" s="23"/>
      <c r="K27" s="60" t="s">
        <v>35</v>
      </c>
      <c r="L27" s="97"/>
      <c r="M27" s="17"/>
    </row>
    <row r="28" spans="1:13" s="81" customFormat="1" ht="15" x14ac:dyDescent="0.35">
      <c r="A28" s="72"/>
      <c r="B28" s="26" t="s">
        <v>62</v>
      </c>
      <c r="C28" s="83"/>
      <c r="D28" s="74" t="s">
        <v>78</v>
      </c>
      <c r="E28" s="75"/>
      <c r="F28" s="77"/>
      <c r="G28" s="85"/>
      <c r="H28" s="91"/>
      <c r="I28" s="53"/>
      <c r="J28" s="84"/>
      <c r="K28" s="29"/>
      <c r="L28" s="97"/>
      <c r="M28" s="80"/>
    </row>
    <row r="29" spans="1:13" s="81" customFormat="1" ht="15" x14ac:dyDescent="0.35">
      <c r="A29" s="72"/>
      <c r="B29" s="26" t="s">
        <v>63</v>
      </c>
      <c r="C29" s="83"/>
      <c r="D29" s="74"/>
      <c r="E29" s="14" t="s">
        <v>37</v>
      </c>
      <c r="F29" s="53">
        <v>800</v>
      </c>
      <c r="G29" s="55">
        <v>1</v>
      </c>
      <c r="H29" s="91" t="s">
        <v>3</v>
      </c>
      <c r="I29" s="53">
        <f>F29*G29</f>
        <v>800</v>
      </c>
      <c r="J29" s="84"/>
      <c r="K29" s="29"/>
      <c r="L29" s="97"/>
      <c r="M29" s="80"/>
    </row>
    <row r="30" spans="1:13" s="3" customFormat="1" ht="15" x14ac:dyDescent="0.35">
      <c r="A30" s="18"/>
      <c r="B30" s="26" t="s">
        <v>64</v>
      </c>
      <c r="C30" s="20"/>
      <c r="D30" s="4"/>
      <c r="E30" s="14" t="s">
        <v>36</v>
      </c>
      <c r="F30" s="53">
        <v>150</v>
      </c>
      <c r="G30" s="55">
        <v>60</v>
      </c>
      <c r="H30" s="91" t="s">
        <v>81</v>
      </c>
      <c r="I30" s="53">
        <f t="shared" si="0"/>
        <v>9000</v>
      </c>
      <c r="J30" s="23"/>
      <c r="K30" s="30"/>
      <c r="L30" s="97"/>
      <c r="M30" s="17"/>
    </row>
    <row r="31" spans="1:13" s="81" customFormat="1" ht="15" x14ac:dyDescent="0.35">
      <c r="A31" s="72"/>
      <c r="B31" s="86"/>
      <c r="C31" s="83"/>
      <c r="D31" s="74"/>
      <c r="E31" s="75" t="s">
        <v>85</v>
      </c>
      <c r="F31" s="77">
        <v>70</v>
      </c>
      <c r="G31" s="85">
        <v>60</v>
      </c>
      <c r="H31" s="91" t="s">
        <v>81</v>
      </c>
      <c r="I31" s="53">
        <f t="shared" si="0"/>
        <v>4200</v>
      </c>
      <c r="J31" s="84"/>
      <c r="K31" s="29"/>
      <c r="L31" s="97"/>
      <c r="M31" s="80"/>
    </row>
    <row r="32" spans="1:13" s="3" customFormat="1" ht="15" x14ac:dyDescent="0.35">
      <c r="A32" s="18"/>
      <c r="B32" s="22" t="s">
        <v>19</v>
      </c>
      <c r="C32" s="20"/>
      <c r="D32" s="4"/>
      <c r="E32" s="14" t="s">
        <v>38</v>
      </c>
      <c r="F32" s="53">
        <v>70</v>
      </c>
      <c r="G32" s="55">
        <v>60</v>
      </c>
      <c r="H32" s="91" t="s">
        <v>81</v>
      </c>
      <c r="I32" s="53">
        <f>F32*G32</f>
        <v>4200</v>
      </c>
      <c r="J32" s="23"/>
      <c r="K32" s="30"/>
      <c r="L32" s="97"/>
      <c r="M32" s="17"/>
    </row>
    <row r="33" spans="1:13" s="3" customFormat="1" ht="15" x14ac:dyDescent="0.35">
      <c r="A33" s="18"/>
      <c r="B33" s="26"/>
      <c r="C33" s="20"/>
      <c r="D33" s="13" t="s">
        <v>39</v>
      </c>
      <c r="E33" s="14"/>
      <c r="F33" s="53"/>
      <c r="G33" s="55"/>
      <c r="H33" s="91"/>
      <c r="I33" s="53"/>
      <c r="J33" s="23"/>
      <c r="K33" s="30"/>
      <c r="L33" s="97"/>
      <c r="M33" s="17"/>
    </row>
    <row r="34" spans="1:13" s="3" customFormat="1" ht="15" x14ac:dyDescent="0.35">
      <c r="A34" s="18"/>
      <c r="B34" s="22" t="s">
        <v>82</v>
      </c>
      <c r="C34" s="12"/>
      <c r="D34" s="13"/>
      <c r="E34" s="14" t="s">
        <v>40</v>
      </c>
      <c r="F34" s="53">
        <v>500</v>
      </c>
      <c r="G34" s="55">
        <v>20</v>
      </c>
      <c r="H34" s="91" t="s">
        <v>84</v>
      </c>
      <c r="I34" s="53">
        <f t="shared" ref="I34:I41" si="1">F34*G34</f>
        <v>10000</v>
      </c>
      <c r="J34" s="23"/>
      <c r="K34" s="30"/>
      <c r="L34" s="97"/>
      <c r="M34" s="17"/>
    </row>
    <row r="35" spans="1:13" s="3" customFormat="1" ht="15" x14ac:dyDescent="0.35">
      <c r="A35" s="18"/>
      <c r="B35" s="86"/>
      <c r="C35" s="20"/>
      <c r="D35" s="13"/>
      <c r="E35" s="14" t="s">
        <v>41</v>
      </c>
      <c r="F35" s="53">
        <v>500</v>
      </c>
      <c r="G35" s="55">
        <v>40</v>
      </c>
      <c r="H35" s="91" t="s">
        <v>84</v>
      </c>
      <c r="I35" s="53">
        <f t="shared" si="1"/>
        <v>20000</v>
      </c>
      <c r="J35" s="23"/>
      <c r="K35" s="30"/>
      <c r="L35" s="97"/>
      <c r="M35" s="17"/>
    </row>
    <row r="36" spans="1:13" s="3" customFormat="1" ht="15" customHeight="1" x14ac:dyDescent="0.35">
      <c r="A36" s="18"/>
      <c r="C36" s="83"/>
      <c r="D36" s="74"/>
      <c r="E36" s="14" t="s">
        <v>42</v>
      </c>
      <c r="F36" s="53">
        <v>500</v>
      </c>
      <c r="G36" s="55">
        <v>20</v>
      </c>
      <c r="H36" s="91" t="s">
        <v>84</v>
      </c>
      <c r="I36" s="53">
        <f t="shared" si="1"/>
        <v>10000</v>
      </c>
      <c r="J36" s="23"/>
      <c r="K36" s="30" t="s">
        <v>73</v>
      </c>
      <c r="L36" s="97"/>
      <c r="M36" s="17"/>
    </row>
    <row r="37" spans="1:13" s="81" customFormat="1" ht="15" customHeight="1" x14ac:dyDescent="0.35">
      <c r="A37" s="72"/>
      <c r="C37" s="83"/>
      <c r="D37" s="74"/>
      <c r="E37" s="14" t="s">
        <v>43</v>
      </c>
      <c r="F37" s="53">
        <v>1000</v>
      </c>
      <c r="G37" s="55">
        <v>20</v>
      </c>
      <c r="H37" s="91" t="s">
        <v>84</v>
      </c>
      <c r="I37" s="53">
        <f t="shared" si="1"/>
        <v>20000</v>
      </c>
      <c r="J37" s="84"/>
      <c r="K37" s="29"/>
      <c r="L37" s="97"/>
      <c r="M37" s="80"/>
    </row>
    <row r="38" spans="1:13" s="81" customFormat="1" ht="15" customHeight="1" x14ac:dyDescent="0.35">
      <c r="A38" s="72"/>
      <c r="B38" s="80"/>
      <c r="C38" s="83"/>
      <c r="D38" s="74"/>
      <c r="E38" s="14" t="s">
        <v>44</v>
      </c>
      <c r="F38" s="77">
        <v>2500</v>
      </c>
      <c r="G38" s="55">
        <v>150</v>
      </c>
      <c r="H38" s="91" t="s">
        <v>84</v>
      </c>
      <c r="I38" s="77">
        <f t="shared" si="1"/>
        <v>375000</v>
      </c>
      <c r="K38" s="29"/>
      <c r="L38" s="97"/>
      <c r="M38" s="80"/>
    </row>
    <row r="39" spans="1:13" s="81" customFormat="1" ht="15" customHeight="1" x14ac:dyDescent="0.35">
      <c r="A39" s="72"/>
      <c r="B39" s="80"/>
      <c r="C39" s="20"/>
      <c r="D39" s="4"/>
      <c r="E39" s="14" t="s">
        <v>45</v>
      </c>
      <c r="F39" s="53">
        <v>500</v>
      </c>
      <c r="G39" s="55">
        <v>150</v>
      </c>
      <c r="H39" s="91" t="s">
        <v>84</v>
      </c>
      <c r="I39" s="53">
        <f t="shared" si="1"/>
        <v>75000</v>
      </c>
      <c r="K39" s="69" t="s">
        <v>71</v>
      </c>
      <c r="L39" s="97"/>
      <c r="M39" s="80"/>
    </row>
    <row r="40" spans="1:13" s="3" customFormat="1" ht="15" customHeight="1" x14ac:dyDescent="0.35">
      <c r="A40" s="18"/>
      <c r="B40" s="17"/>
      <c r="C40" s="20"/>
      <c r="D40" s="4"/>
      <c r="E40" s="14" t="s">
        <v>46</v>
      </c>
      <c r="F40" s="53">
        <v>500</v>
      </c>
      <c r="G40" s="55">
        <v>20</v>
      </c>
      <c r="H40" s="91" t="s">
        <v>84</v>
      </c>
      <c r="I40" s="53">
        <f t="shared" si="1"/>
        <v>10000</v>
      </c>
      <c r="K40" s="69" t="s">
        <v>71</v>
      </c>
      <c r="L40" s="97"/>
      <c r="M40" s="17"/>
    </row>
    <row r="41" spans="1:13" s="3" customFormat="1" ht="15" customHeight="1" x14ac:dyDescent="0.35">
      <c r="A41" s="18"/>
      <c r="B41" s="17"/>
      <c r="C41" s="20"/>
      <c r="D41" s="4"/>
      <c r="E41" s="14" t="s">
        <v>47</v>
      </c>
      <c r="F41" s="53">
        <v>500</v>
      </c>
      <c r="G41" s="55">
        <v>20</v>
      </c>
      <c r="H41" s="91" t="s">
        <v>84</v>
      </c>
      <c r="I41" s="53">
        <f t="shared" si="1"/>
        <v>10000</v>
      </c>
      <c r="K41" s="30"/>
      <c r="L41" s="97"/>
      <c r="M41" s="17"/>
    </row>
    <row r="42" spans="1:13" s="3" customFormat="1" ht="15" x14ac:dyDescent="0.35">
      <c r="A42" s="18"/>
      <c r="B42" s="26"/>
      <c r="C42" s="45"/>
      <c r="D42" s="13"/>
      <c r="E42" s="14"/>
      <c r="F42" s="53"/>
      <c r="G42" s="54"/>
      <c r="H42" s="91"/>
      <c r="I42" s="53"/>
      <c r="J42" s="23"/>
      <c r="K42" s="30"/>
      <c r="L42" s="97"/>
      <c r="M42" s="17"/>
    </row>
    <row r="43" spans="1:13" s="3" customFormat="1" ht="15" x14ac:dyDescent="0.35">
      <c r="A43" s="18"/>
      <c r="B43" s="31"/>
      <c r="C43" s="32"/>
      <c r="D43" s="64"/>
      <c r="E43" s="33" t="s">
        <v>6</v>
      </c>
      <c r="F43" s="53"/>
      <c r="G43" s="55"/>
      <c r="H43" s="91"/>
      <c r="I43" s="95">
        <f>SUM(I8:I41)</f>
        <v>5002200</v>
      </c>
      <c r="J43" s="34"/>
      <c r="K43" s="30"/>
      <c r="L43" s="97"/>
      <c r="M43" s="17"/>
    </row>
    <row r="44" spans="1:13" s="3" customFormat="1" ht="15" x14ac:dyDescent="0.35">
      <c r="A44" s="18"/>
      <c r="B44" s="31"/>
      <c r="C44" s="32"/>
      <c r="D44" s="4"/>
      <c r="E44" s="33" t="s">
        <v>15</v>
      </c>
      <c r="F44" s="53"/>
      <c r="G44" s="55"/>
      <c r="H44" s="91"/>
      <c r="I44" s="96">
        <f>I43-I45</f>
        <v>2200</v>
      </c>
      <c r="J44" s="35"/>
      <c r="K44" s="30"/>
      <c r="L44" s="97"/>
      <c r="M44" s="17"/>
    </row>
    <row r="45" spans="1:13" s="3" customFormat="1" ht="18" thickBot="1" x14ac:dyDescent="0.45">
      <c r="A45" s="36"/>
      <c r="B45" s="37"/>
      <c r="C45" s="38"/>
      <c r="D45" s="65"/>
      <c r="E45" s="39" t="s">
        <v>7</v>
      </c>
      <c r="F45" s="56"/>
      <c r="G45" s="57"/>
      <c r="H45" s="92"/>
      <c r="I45" s="70">
        <v>5000000</v>
      </c>
      <c r="J45" s="40"/>
      <c r="K45" s="41"/>
      <c r="L45" s="98"/>
      <c r="M45" s="42"/>
    </row>
    <row r="46" spans="1:13" s="3" customFormat="1" ht="18" thickTop="1" x14ac:dyDescent="0.4">
      <c r="A46" s="43" t="s">
        <v>17</v>
      </c>
      <c r="B46" s="43"/>
      <c r="C46" s="43"/>
      <c r="D46" s="1"/>
      <c r="E46" s="43"/>
      <c r="F46" s="48"/>
      <c r="G46" s="48"/>
      <c r="H46" s="93"/>
      <c r="I46" s="48"/>
    </row>
    <row r="47" spans="1:13" s="3" customFormat="1" x14ac:dyDescent="0.4">
      <c r="B47" s="43"/>
      <c r="D47" s="1"/>
      <c r="F47" s="48"/>
      <c r="G47" s="48"/>
      <c r="H47" s="93"/>
      <c r="I47" s="48"/>
    </row>
  </sheetData>
  <mergeCells count="6">
    <mergeCell ref="L7:L45"/>
    <mergeCell ref="A1:L1"/>
    <mergeCell ref="C5:E5"/>
    <mergeCell ref="G5:H5"/>
    <mergeCell ref="A2:M2"/>
    <mergeCell ref="A3:M3"/>
  </mergeCells>
  <pageMargins left="0.23622047244094491" right="0.23622047244094491" top="0.55118110236220474" bottom="0.15748031496062992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TPMS</vt:lpstr>
      <vt:lpstr>TPMS!Print_Titles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</dc:creator>
  <cp:lastModifiedBy>DEV20</cp:lastModifiedBy>
  <cp:lastPrinted>2016-08-25T07:41:19Z</cp:lastPrinted>
  <dcterms:created xsi:type="dcterms:W3CDTF">2014-11-11T04:14:05Z</dcterms:created>
  <dcterms:modified xsi:type="dcterms:W3CDTF">2016-08-26T03:52:56Z</dcterms:modified>
</cp:coreProperties>
</file>