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ware-host\Shared Folders\PCM On My Mac\Dropbox\DOH Improve TPMS\1_TOR\160816\"/>
    </mc:Choice>
  </mc:AlternateContent>
  <bookViews>
    <workbookView xWindow="480" yWindow="105" windowWidth="22995" windowHeight="9975"/>
  </bookViews>
  <sheets>
    <sheet name="TPMS" sheetId="1" r:id="rId1"/>
  </sheets>
  <definedNames>
    <definedName name="_xlnm.Print_Titles" localSheetId="0">TPMS!$5:$5</definedName>
  </definedNames>
  <calcPr calcId="152511"/>
</workbook>
</file>

<file path=xl/calcChain.xml><?xml version="1.0" encoding="utf-8"?>
<calcChain xmlns="http://schemas.openxmlformats.org/spreadsheetml/2006/main">
  <c r="I26" i="1" l="1"/>
  <c r="I32" i="1" l="1"/>
  <c r="I37" i="1" l="1"/>
  <c r="I28" i="1"/>
  <c r="I27" i="1"/>
  <c r="I25" i="1"/>
  <c r="I20" i="1"/>
  <c r="I19" i="1"/>
  <c r="I18" i="1"/>
  <c r="I17" i="1"/>
  <c r="I16" i="1"/>
  <c r="I15" i="1"/>
  <c r="I10" i="1"/>
  <c r="I36" i="1" l="1"/>
  <c r="I35" i="1"/>
  <c r="I34" i="1"/>
  <c r="I33" i="1"/>
  <c r="I31" i="1"/>
  <c r="I30" i="1"/>
  <c r="I11" i="1"/>
  <c r="I9" i="1"/>
  <c r="I8" i="1"/>
  <c r="I23" i="1"/>
  <c r="I39" i="1" l="1"/>
  <c r="I40" i="1" s="1"/>
</calcChain>
</file>

<file path=xl/sharedStrings.xml><?xml version="1.0" encoding="utf-8"?>
<sst xmlns="http://schemas.openxmlformats.org/spreadsheetml/2006/main" count="81" uniqueCount="80">
  <si>
    <t>สรุปโครงการด้านไอซีที ของหน่วยงานในสังกัด</t>
  </si>
  <si>
    <t>คณะกรรมการบริหารและจัดหาระบบคอมพิวเตอร์ ของกระทรวงคมนาคม</t>
  </si>
  <si>
    <t>ลำดับที่</t>
  </si>
  <si>
    <t>โครงการ</t>
  </si>
  <si>
    <t>รายการที่ขออนุมัติ</t>
  </si>
  <si>
    <t>วัตถุประสงค์</t>
  </si>
  <si>
    <t>รวม</t>
  </si>
  <si>
    <t>รวมทั้งสิ้น</t>
  </si>
  <si>
    <t>เหตุผล</t>
  </si>
  <si>
    <t>จำนวนหน่วย 
Y</t>
  </si>
  <si>
    <t>รวม 
= X*Y</t>
  </si>
  <si>
    <t>ราคาต่อหน่วย
ที่ปรับลด</t>
  </si>
  <si>
    <t>หมายเหตุ</t>
  </si>
  <si>
    <t>คุณลักษณะของ
อุปกรณ์ที่ใช้อ้างอิง</t>
  </si>
  <si>
    <t>ราคาต่อหน่วย
(รวมภาษีมูลค่าเพิ่ม)
X</t>
  </si>
  <si>
    <t>- เมื่อเขียนข้อความในแต่ละแถวเกินคอลัมน์ ขอให้ขึ้นแถวใหม่ (ขอความกรุณาไม่ Wrap Text)</t>
  </si>
  <si>
    <t>- ในคอลัมน์ "ราคาต่อหน่วยที่ปรับลด" กระทรวงฯ จะเป็นผู้กรอกข้อมูล</t>
  </si>
  <si>
    <t>ปรับลด</t>
  </si>
  <si>
    <t>ระบบฐานข้อมูลงานวิเคราะห์และตรวจสอบสภาพทาง เป็นต้น</t>
  </si>
  <si>
    <r>
      <t xml:space="preserve">ระยเวลา : </t>
    </r>
    <r>
      <rPr>
        <sz val="10"/>
        <rFont val="TH SarabunPSK"/>
        <family val="2"/>
      </rPr>
      <t>360 วัน</t>
    </r>
  </si>
  <si>
    <r>
      <rPr>
        <b/>
        <u/>
        <sz val="10"/>
        <color rgb="FFFF0000"/>
        <rFont val="TH SarabunPSK"/>
        <family val="2"/>
      </rPr>
      <t>หมายเหตุ</t>
    </r>
    <r>
      <rPr>
        <b/>
        <sz val="10"/>
        <color rgb="FFFF0000"/>
        <rFont val="TH SarabunPSK"/>
        <family val="2"/>
      </rPr>
      <t xml:space="preserve"> </t>
    </r>
  </si>
  <si>
    <t>ในปัจจุบัน สำนักบริหารบำรุงทาง กรมทางหลวง ได้พัฒนาและใช้งานระบบ TPMS อย่างต่อเนื่องในการวิเคราะห์ความต้องการงบประมาณในการซ่อมบำรุงผิวทางในความรับผิดชอบของกรมทางหลวง ซึ่งระบบ TPMS ที่ได้พัฒนาขึ้นในอดีต เป็นระบบแบบ Standalone ติดตั้งอยู่บนเครื่องคอมพิวเตอร์ ซึ่งในการใช้งานผู้ใช้งานต้องใช้งานผ่านเครื่องดังกล่าว หรือต้อง VPN เพื่อเข้าใช้งานระบบดังกล่าว ซึ่งการทำงานในลักษณะดังกล่าวก่อให้เกิดข้อจำกัด เช่น การไม่สามารถเข้าใช้งานหลายผู้ใช้งานในเวลาเดียวกัน และการใช้งานระบบ TPMS จำเป็นต้องใช้ทรัพยากรของเครื่องคอมพิวเตอร์ค่อนข้างสูงทั้งในส่วนของการเรียกใช้ข้อมูล การวิเคราะห์ข้อมูล หรือแม้กระทั่งการเปิดรายงานผลภายหลังการวิเคราะห์แล้วเสร็จ ทำให้การทำงานในปัจจุบันขาดประสิทธิภาพในการทำงาน ดังนั้นสำนักบริหารบำรุงทาง จำเป็นต้องมีการจัดซื้อเครื่องคอมพิวเตอร์แม่ข่ายสำหรับติดตั้งระบบ TPMS ที่พัฒนาขึ้น เพื่อให้สามารถใช้งานได้ตามวัตถุประสงค์ที่วางไว้ และเพื่อให้ใช้งานได้อย่างมีประสิทธิภาพ</t>
  </si>
  <si>
    <r>
      <t xml:space="preserve">สถานที่ติดตั้งอุปกรณ์ : </t>
    </r>
    <r>
      <rPr>
        <sz val="10"/>
        <rFont val="TH SarabunPSK"/>
        <family val="2"/>
      </rPr>
      <t>สำนักบริหารบำรุงทาง กรมทางหลวง</t>
    </r>
  </si>
  <si>
    <t xml:space="preserve">วงเงิน : ๕,๐๐๐,๐๐๐ บาท </t>
  </si>
  <si>
    <r>
      <t>แหล่งงบประมาณ</t>
    </r>
    <r>
      <rPr>
        <sz val="10"/>
        <rFont val="TH SarabunPSK"/>
        <family val="2"/>
      </rPr>
      <t xml:space="preserve"> : เงินงบเหลือจ่ายปี ๒๕๕๙</t>
    </r>
  </si>
  <si>
    <t>เงินงบประมาณประจำปี พ.ศ. ๒๕๕๙</t>
  </si>
  <si>
    <t>๑. ค่าใช้จ่ายบุคลากร (Mark Up Factor = ๑.๗๖)</t>
  </si>
  <si>
    <t xml:space="preserve">๑.๑ บุคลากรหลัก </t>
  </si>
  <si>
    <t>๑.๒ บุคลากรสนับสนุน</t>
  </si>
  <si>
    <t>๑.๒.๑ วิศวกรโยธา (๒ คน คนละ ๖ เดือน)</t>
  </si>
  <si>
    <t>๑.๒.๒ นักวิเคราะห์ระบบ (๒ คน คนละ ๔ เดือน)</t>
  </si>
  <si>
    <t>๑.๒.๔ เจ้าหน้าที่ทดสอบระบบ (๒ คน คนละ ๔ เดือน)</t>
  </si>
  <si>
    <t>๑.๒.๕ เลขานุการโครงการ (๑ คน คนละ ๑๒ เดือน)</t>
  </si>
  <si>
    <t>๑.๒.๖ เจ้าหน้าที่บันทึกข้อมูล (๑ คน คนละ ๑๒ เดือน)</t>
  </si>
  <si>
    <t>๒. ค่าใช้จ่ายตรง</t>
  </si>
  <si>
    <t>๒.๑ รายการฮาร์ดแวร์</t>
  </si>
  <si>
    <t>๒.๑.๑ เครื่องแม่ข่ายประเภทที่ ๒</t>
  </si>
  <si>
    <t>๑.๑.๑ ผู้จัดการโครงการ (จำนวน ๑ คน)</t>
  </si>
  <si>
    <t xml:space="preserve">วิศวกร ป.โท สาขาวิศวกรรมโยธา หรือสำรวจ ประสบการณ์ไม่น้อยกว่า ๑๕ ปี </t>
  </si>
  <si>
    <t xml:space="preserve">วิศวกร ป.โท สาขาวิศวกรรมโยธา ประสบการณ์ไม่น้อยกว่า ๕ ปี </t>
  </si>
  <si>
    <t xml:space="preserve">วิศวกร ป.โท สาขาวิศวกรรมคอมพิวเตอร์ ประสบการณ์ไม่น้อยกว่า ๕ ปี </t>
  </si>
  <si>
    <t>๑.๑.๕ ผู้เชี่ยวชาญด้านเครือข่าย (จำนวน ๑ คน)</t>
  </si>
  <si>
    <t>เกณฑ์ราคากลาง ICT ปี ๒๕๕๙</t>
  </si>
  <si>
    <t>๑.๑.๒ ผู้ชำนาญการด้านวิศวกรรมการทาง  (จำนวน ๒ คน)</t>
  </si>
  <si>
    <t>๑.๑.๔ ผู้เชี่ยวชาญด้านวิศวกรรมคอมพิวเตอร์ (จำนวน ๒ คน)</t>
  </si>
  <si>
    <t>๒.๒ ค่าอบรมสัมมนา</t>
  </si>
  <si>
    <t>๒.๒.๑ ค่าอาหารมื้อเที่ยง</t>
  </si>
  <si>
    <t>๒.๒.๓ ค่าใช้จ่ายในพิธีเปิด - พิธีปิด</t>
  </si>
  <si>
    <t>๒.๒.๔ ค่าเอกสารและค่าเบ็ดเตล็ด</t>
  </si>
  <si>
    <t>๒.๓ ค่าเอกสารและรายงาน</t>
  </si>
  <si>
    <t>๒.๓.๑ รายงานเบื้องต้น (Inception Report)</t>
  </si>
  <si>
    <t>๒.๓.๒ รายงานความก้าวหน้า (Progress Report)</t>
  </si>
  <si>
    <t>๒.๓.๓ รายงานขั้นกลาง (Interim Report)</t>
  </si>
  <si>
    <t>๒.๓.๔ ร่างรายงานขั้นสุดท้าย (Draft Final Report)</t>
  </si>
  <si>
    <t>๒.๓.๕ รายงานขั้นสุดท้าย (Final Report)</t>
  </si>
  <si>
    <t>๒.๓.๖ คู่มือการใช้งานระบบ</t>
  </si>
  <si>
    <t>๒.๓.๗ คู่มือการดูแลรักษาระบบ</t>
  </si>
  <si>
    <t>๒.๓.๘ รายงานย่อสำหรับผู้บริหาร (Executive Summary Report)</t>
  </si>
  <si>
    <t>โครงการปรับปรุงโปรแกรมบริหารงานบำรุงทาง (TPMS)</t>
  </si>
  <si>
    <t>หน่วยงาน : สำนักบริหารบำรุงทาง กรมทางหลวง</t>
  </si>
  <si>
    <t xml:space="preserve">๑. ปรับปรุงข้อมูลพื้นฐาน และสอบเทียบแบบจำลองต่างๆในโปรแกรมบริหารงานบำรุงทาง (TPMS) </t>
  </si>
  <si>
    <t>ให้มีความเป็นปัจจุบัน</t>
  </si>
  <si>
    <t xml:space="preserve">๒. ปรับปรุงโปรแกรมบริหารบำรุงทาง (TPMS) ให้สามารถตอบสนองความต้องการของผู้ใช้งาน </t>
  </si>
  <si>
    <t xml:space="preserve">ในการวิเคราะห์ด้วยรูปแบบและเงื่อนไขต่างๆ และมีความยืดหยุ่นสามารถปรับเปลี่ยนตัวแปร ต่างๆ </t>
  </si>
  <si>
    <t>ในสมการและแบบจำลอง รูปแบบในการซ่อมบำรุงและเพิ่มความยืดหยุ่นในการเพิ่มเติม</t>
  </si>
  <si>
    <t>หรือปรับเปลี่ยนเงื่อนไขในการวิเคราะห์วิธีการซ่อมบำรุงได้โดยง่าย เพื่อรองรับข้อมูล</t>
  </si>
  <si>
    <t>เทคโนโลยีและความต้องการใหม่ๆในอนาคต</t>
  </si>
  <si>
    <t xml:space="preserve">๓. ศึกษา และแนะนำปัจจัยตลอดจนหลักเกณฑ์ต่างๆ สำหรับใช้ในการเลือกวิธีการซ่อมบำรุง </t>
  </si>
  <si>
    <t xml:space="preserve">ของกรมทางหลวง เช่น ข้อมูลความเสียดทาน ข้อมูลความแข็งแรงของโครงสร้างทางจาก </t>
  </si>
  <si>
    <t xml:space="preserve">ที่เหมาะสมกับข้อมูลในปัจจุบันที่มีการสำรวจข้อมูลและมีการเชื่อมโยงข้อมูลจากระบบอื่นๆ </t>
  </si>
  <si>
    <t>๔. วิเคราะห์ความต้องการงบประมาณบำรุงทางของกรมทางหลวงโดยใช้ข้อมูลล่าสุด</t>
  </si>
  <si>
    <t>ในฐานข้อมูลกลางงานบำรุงทาง และ แบบจำลองต่างๆ ในโปรแกรมบริหารงานบำรุงทาง (TPMS)</t>
  </si>
  <si>
    <t xml:space="preserve">เพื่อพิจารณาความถูกต้องและเหมาะสมของแบบจำลองต่างๆ ที่ได้ทำการปรับปรุง </t>
  </si>
  <si>
    <t xml:space="preserve">รวมทั้งทำการวิเคราะห์และแนะนำแนวทางการบำรุงรักษาทางที่เหมาะสม </t>
  </si>
  <si>
    <t>และความต้องการงบประมาณบำรุงรักษาตามแนวทางดังกล่าว</t>
  </si>
  <si>
    <t xml:space="preserve">วิศวกร ป.โท สาขาวิศวกรรมคอมพิวเตอร์ หรือ เทคโนโลยีสารสนเทศ </t>
  </si>
  <si>
    <t>ประสบการณ์ไม่น้อยกว่า ๕ ปี</t>
  </si>
  <si>
    <r>
      <t>๑.๒.๓ วิศวกรคอมพิวเตอร์ (๒ คน คนละ</t>
    </r>
    <r>
      <rPr>
        <sz val="10"/>
        <color rgb="FFFF0000"/>
        <rFont val="TH SarabunPSK"/>
        <family val="2"/>
      </rPr>
      <t xml:space="preserve"> ๑๒</t>
    </r>
    <r>
      <rPr>
        <sz val="10"/>
        <rFont val="TH SarabunPSK"/>
        <family val="2"/>
      </rPr>
      <t xml:space="preserve"> เดือน)</t>
    </r>
  </si>
  <si>
    <t>๒.๒.๒ ค่าอาหารว่าง ๔ มื้อ (เช้าและบ่าย)</t>
  </si>
  <si>
    <t>สำนักงานทางหลวง 18 +แขวงทางหลวง 104 +กรรมการ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</si>
</sst>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D07041E]0.00"/>
    <numFmt numFmtId="165" formatCode="[$-D07041E]#,##0.00\ 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TH SarabunPSK"/>
      <family val="2"/>
    </font>
    <font>
      <sz val="10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b/>
      <sz val="11"/>
      <name val="TH SarabunPSK"/>
      <family val="2"/>
    </font>
    <font>
      <b/>
      <sz val="10"/>
      <color theme="1"/>
      <name val="TH SarabunPSK"/>
      <family val="2"/>
    </font>
    <font>
      <b/>
      <sz val="10"/>
      <color rgb="FFFF0000"/>
      <name val="TH SarabunPSK"/>
      <family val="2"/>
    </font>
    <font>
      <b/>
      <sz val="10"/>
      <name val="TH SarabunPSK"/>
      <family val="2"/>
    </font>
    <font>
      <sz val="10"/>
      <color rgb="FFFF0000"/>
      <name val="TH SarabunPSK"/>
      <family val="2"/>
    </font>
    <font>
      <b/>
      <u/>
      <sz val="10"/>
      <name val="TH SarabunPSK"/>
      <family val="2"/>
    </font>
    <font>
      <b/>
      <u/>
      <sz val="10"/>
      <color rgb="FFFF0000"/>
      <name val="TH SarabunPSK"/>
      <family val="2"/>
    </font>
    <font>
      <sz val="10"/>
      <color rgb="FFFF0000"/>
      <name val="TH SarabunIT๙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164" fontId="5" fillId="0" borderId="0" xfId="0" applyNumberFormat="1" applyFont="1"/>
    <xf numFmtId="164" fontId="7" fillId="0" borderId="0" xfId="0" applyNumberFormat="1" applyFont="1" applyAlignment="1">
      <alignment horizontal="left"/>
    </xf>
    <xf numFmtId="164" fontId="3" fillId="0" borderId="0" xfId="0" applyNumberFormat="1" applyFont="1"/>
    <xf numFmtId="164" fontId="3" fillId="0" borderId="0" xfId="0" applyNumberFormat="1" applyFont="1" applyBorder="1"/>
    <xf numFmtId="164" fontId="3" fillId="0" borderId="0" xfId="1" applyNumberFormat="1" applyFont="1"/>
    <xf numFmtId="164" fontId="3" fillId="0" borderId="0" xfId="0" applyNumberFormat="1" applyFont="1" applyAlignment="1">
      <alignment horizontal="left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164" fontId="9" fillId="0" borderId="5" xfId="0" applyNumberFormat="1" applyFont="1" applyFill="1" applyBorder="1"/>
    <xf numFmtId="164" fontId="9" fillId="0" borderId="10" xfId="0" applyNumberFormat="1" applyFont="1" applyFill="1" applyBorder="1" applyAlignment="1">
      <alignment horizontal="left"/>
    </xf>
    <xf numFmtId="164" fontId="2" fillId="0" borderId="0" xfId="0" applyNumberFormat="1" applyFont="1" applyBorder="1"/>
    <xf numFmtId="164" fontId="2" fillId="0" borderId="9" xfId="0" applyNumberFormat="1" applyFont="1" applyBorder="1"/>
    <xf numFmtId="164" fontId="2" fillId="0" borderId="5" xfId="1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vertical="top" wrapText="1"/>
    </xf>
    <xf numFmtId="164" fontId="3" fillId="0" borderId="8" xfId="0" applyNumberFormat="1" applyFont="1" applyBorder="1"/>
    <xf numFmtId="164" fontId="7" fillId="0" borderId="8" xfId="0" applyNumberFormat="1" applyFont="1" applyBorder="1" applyAlignment="1">
      <alignment horizontal="center"/>
    </xf>
    <xf numFmtId="164" fontId="11" fillId="0" borderId="8" xfId="0" applyNumberFormat="1" applyFont="1" applyFill="1" applyBorder="1"/>
    <xf numFmtId="164" fontId="2" fillId="0" borderId="10" xfId="0" applyNumberFormat="1" applyFont="1" applyFill="1" applyBorder="1" applyAlignment="1">
      <alignment horizontal="left"/>
    </xf>
    <xf numFmtId="164" fontId="2" fillId="0" borderId="8" xfId="1" applyNumberFormat="1" applyFont="1" applyFill="1" applyBorder="1" applyAlignment="1">
      <alignment vertical="top"/>
    </xf>
    <xf numFmtId="164" fontId="9" fillId="0" borderId="8" xfId="0" applyNumberFormat="1" applyFont="1" applyFill="1" applyBorder="1"/>
    <xf numFmtId="164" fontId="2" fillId="0" borderId="8" xfId="1" applyNumberFormat="1" applyFont="1" applyBorder="1" applyAlignment="1">
      <alignment horizontal="center"/>
    </xf>
    <xf numFmtId="164" fontId="9" fillId="0" borderId="8" xfId="0" applyNumberFormat="1" applyFont="1" applyFill="1" applyBorder="1" applyAlignment="1">
      <alignment vertical="top" wrapText="1"/>
    </xf>
    <xf numFmtId="164" fontId="2" fillId="0" borderId="9" xfId="0" applyNumberFormat="1" applyFont="1" applyBorder="1" applyAlignment="1">
      <alignment wrapText="1"/>
    </xf>
    <xf numFmtId="164" fontId="2" fillId="0" borderId="8" xfId="0" applyNumberFormat="1" applyFont="1" applyFill="1" applyBorder="1"/>
    <xf numFmtId="164" fontId="2" fillId="0" borderId="10" xfId="0" applyNumberFormat="1" applyFont="1" applyBorder="1" applyAlignment="1">
      <alignment horizontal="left" indent="1"/>
    </xf>
    <xf numFmtId="164" fontId="10" fillId="0" borderId="8" xfId="0" applyNumberFormat="1" applyFont="1" applyFill="1" applyBorder="1" applyAlignment="1">
      <alignment horizontal="left" vertical="center"/>
    </xf>
    <xf numFmtId="164" fontId="10" fillId="0" borderId="8" xfId="0" applyNumberFormat="1" applyFont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164" fontId="2" fillId="0" borderId="8" xfId="0" applyNumberFormat="1" applyFont="1" applyBorder="1"/>
    <xf numFmtId="164" fontId="2" fillId="0" borderId="10" xfId="0" applyNumberFormat="1" applyFont="1" applyBorder="1"/>
    <xf numFmtId="164" fontId="9" fillId="0" borderId="9" xfId="0" applyNumberFormat="1" applyFont="1" applyBorder="1" applyAlignment="1">
      <alignment horizontal="right"/>
    </xf>
    <xf numFmtId="164" fontId="9" fillId="0" borderId="11" xfId="1" applyNumberFormat="1" applyFont="1" applyBorder="1"/>
    <xf numFmtId="164" fontId="9" fillId="0" borderId="1" xfId="1" applyNumberFormat="1" applyFont="1" applyBorder="1"/>
    <xf numFmtId="164" fontId="7" fillId="0" borderId="11" xfId="0" applyNumberFormat="1" applyFont="1" applyBorder="1" applyAlignment="1">
      <alignment horizontal="center"/>
    </xf>
    <xf numFmtId="164" fontId="2" fillId="0" borderId="11" xfId="0" applyNumberFormat="1" applyFont="1" applyBorder="1"/>
    <xf numFmtId="164" fontId="2" fillId="0" borderId="12" xfId="0" applyNumberFormat="1" applyFont="1" applyBorder="1"/>
    <xf numFmtId="164" fontId="9" fillId="0" borderId="13" xfId="0" applyNumberFormat="1" applyFont="1" applyBorder="1" applyAlignment="1">
      <alignment horizontal="right"/>
    </xf>
    <xf numFmtId="164" fontId="9" fillId="0" borderId="14" xfId="1" applyNumberFormat="1" applyFont="1" applyBorder="1"/>
    <xf numFmtId="164" fontId="2" fillId="0" borderId="11" xfId="0" applyNumberFormat="1" applyFont="1" applyBorder="1" applyAlignment="1">
      <alignment horizontal="left"/>
    </xf>
    <xf numFmtId="164" fontId="3" fillId="0" borderId="11" xfId="0" applyNumberFormat="1" applyFont="1" applyBorder="1"/>
    <xf numFmtId="164" fontId="8" fillId="0" borderId="0" xfId="0" applyNumberFormat="1" applyFont="1"/>
    <xf numFmtId="164" fontId="2" fillId="0" borderId="8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164" fontId="3" fillId="0" borderId="10" xfId="0" applyNumberFormat="1" applyFont="1" applyBorder="1"/>
    <xf numFmtId="165" fontId="7" fillId="0" borderId="1" xfId="1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2" fillId="0" borderId="5" xfId="1" applyNumberFormat="1" applyFont="1" applyBorder="1" applyAlignment="1">
      <alignment horizontal="right"/>
    </xf>
    <xf numFmtId="165" fontId="2" fillId="0" borderId="6" xfId="1" applyNumberFormat="1" applyFont="1" applyBorder="1" applyAlignment="1">
      <alignment horizontal="right"/>
    </xf>
    <xf numFmtId="165" fontId="2" fillId="0" borderId="7" xfId="0" applyNumberFormat="1" applyFont="1" applyBorder="1" applyAlignment="1">
      <alignment horizontal="right"/>
    </xf>
    <xf numFmtId="165" fontId="2" fillId="0" borderId="8" xfId="1" applyNumberFormat="1" applyFont="1" applyFill="1" applyBorder="1" applyAlignment="1">
      <alignment horizontal="right" vertical="top"/>
    </xf>
    <xf numFmtId="165" fontId="2" fillId="0" borderId="10" xfId="1" applyNumberFormat="1" applyFont="1" applyFill="1" applyBorder="1" applyAlignment="1">
      <alignment horizontal="right"/>
    </xf>
    <xf numFmtId="165" fontId="2" fillId="0" borderId="9" xfId="0" applyNumberFormat="1" applyFont="1" applyBorder="1" applyAlignment="1">
      <alignment horizontal="right"/>
    </xf>
    <xf numFmtId="165" fontId="2" fillId="0" borderId="8" xfId="1" applyNumberFormat="1" applyFont="1" applyBorder="1" applyAlignment="1">
      <alignment horizontal="right"/>
    </xf>
    <xf numFmtId="165" fontId="2" fillId="0" borderId="10" xfId="1" applyNumberFormat="1" applyFont="1" applyBorder="1" applyAlignment="1">
      <alignment horizontal="right"/>
    </xf>
    <xf numFmtId="165" fontId="2" fillId="0" borderId="10" xfId="0" applyNumberFormat="1" applyFont="1" applyBorder="1" applyAlignment="1">
      <alignment horizontal="right"/>
    </xf>
    <xf numFmtId="165" fontId="2" fillId="0" borderId="11" xfId="1" applyNumberFormat="1" applyFont="1" applyBorder="1" applyAlignment="1">
      <alignment horizontal="right"/>
    </xf>
    <xf numFmtId="165" fontId="2" fillId="0" borderId="12" xfId="0" applyNumberFormat="1" applyFont="1" applyBorder="1" applyAlignment="1">
      <alignment horizontal="right"/>
    </xf>
    <xf numFmtId="165" fontId="2" fillId="0" borderId="13" xfId="0" applyNumberFormat="1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164" fontId="2" fillId="0" borderId="8" xfId="0" applyNumberFormat="1" applyFont="1" applyBorder="1" applyAlignment="1">
      <alignment wrapText="1"/>
    </xf>
    <xf numFmtId="164" fontId="2" fillId="0" borderId="8" xfId="0" applyNumberFormat="1" applyFont="1" applyFill="1" applyBorder="1" applyAlignment="1">
      <alignment horizontal="left" vertical="center"/>
    </xf>
    <xf numFmtId="164" fontId="9" fillId="0" borderId="6" xfId="0" applyNumberFormat="1" applyFont="1" applyFill="1" applyBorder="1" applyAlignment="1">
      <alignment horizontal="left"/>
    </xf>
    <xf numFmtId="164" fontId="2" fillId="0" borderId="16" xfId="0" applyNumberFormat="1" applyFont="1" applyBorder="1"/>
    <xf numFmtId="164" fontId="2" fillId="0" borderId="7" xfId="0" applyNumberFormat="1" applyFont="1" applyBorder="1"/>
    <xf numFmtId="164" fontId="8" fillId="0" borderId="0" xfId="0" applyNumberFormat="1" applyFont="1" applyBorder="1"/>
    <xf numFmtId="164" fontId="5" fillId="0" borderId="15" xfId="0" applyNumberFormat="1" applyFont="1" applyBorder="1"/>
    <xf numFmtId="164" fontId="2" fillId="0" borderId="8" xfId="0" applyNumberFormat="1" applyFont="1" applyFill="1" applyBorder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165" fontId="10" fillId="0" borderId="9" xfId="0" applyNumberFormat="1" applyFont="1" applyBorder="1" applyAlignment="1">
      <alignment horizontal="right"/>
    </xf>
    <xf numFmtId="165" fontId="9" fillId="0" borderId="1" xfId="1" applyNumberFormat="1" applyFont="1" applyBorder="1" applyAlignment="1">
      <alignment horizontal="center" vertical="center" wrapText="1"/>
    </xf>
    <xf numFmtId="165" fontId="10" fillId="0" borderId="8" xfId="1" applyNumberFormat="1" applyFont="1" applyBorder="1" applyAlignment="1">
      <alignment horizontal="right"/>
    </xf>
    <xf numFmtId="165" fontId="8" fillId="0" borderId="11" xfId="1" applyNumberFormat="1" applyFont="1" applyBorder="1" applyAlignment="1">
      <alignment horizontal="right"/>
    </xf>
    <xf numFmtId="165" fontId="8" fillId="0" borderId="1" xfId="1" applyNumberFormat="1" applyFont="1" applyBorder="1" applyAlignment="1">
      <alignment horizontal="right"/>
    </xf>
    <xf numFmtId="165" fontId="8" fillId="0" borderId="14" xfId="1" applyNumberFormat="1" applyFont="1" applyBorder="1" applyAlignment="1">
      <alignment horizontal="right"/>
    </xf>
    <xf numFmtId="164" fontId="13" fillId="0" borderId="8" xfId="0" applyNumberFormat="1" applyFont="1" applyBorder="1" applyAlignment="1">
      <alignment horizontal="left"/>
    </xf>
    <xf numFmtId="164" fontId="2" fillId="0" borderId="8" xfId="0" applyNumberFormat="1" applyFont="1" applyBorder="1" applyAlignment="1">
      <alignment horizontal="left" vertical="top" wrapText="1"/>
    </xf>
    <xf numFmtId="164" fontId="2" fillId="0" borderId="11" xfId="0" applyNumberFormat="1" applyFont="1" applyBorder="1" applyAlignment="1">
      <alignment horizontal="left" vertical="top" wrapText="1"/>
    </xf>
    <xf numFmtId="164" fontId="4" fillId="0" borderId="0" xfId="0" applyNumberFormat="1" applyFont="1" applyAlignment="1">
      <alignment horizontal="center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topLeftCell="A2" zoomScale="130" zoomScaleNormal="130" zoomScalePageLayoutView="160" workbookViewId="0">
      <pane ySplit="4" topLeftCell="A20" activePane="bottomLeft" state="frozen"/>
      <selection activeCell="A2" sqref="A2"/>
      <selection pane="bottomLeft" activeCell="F37" sqref="F37"/>
    </sheetView>
  </sheetViews>
  <sheetFormatPr defaultColWidth="9" defaultRowHeight="15"/>
  <cols>
    <col min="1" max="1" width="5.42578125" style="1" customWidth="1"/>
    <col min="2" max="2" width="41.7109375" style="1" customWidth="1"/>
    <col min="3" max="3" width="2.42578125" style="1" customWidth="1"/>
    <col min="4" max="4" width="3.28515625" style="1" customWidth="1"/>
    <col min="5" max="5" width="29.140625" style="1" customWidth="1"/>
    <col min="6" max="6" width="9.85546875" style="62" bestFit="1" customWidth="1"/>
    <col min="7" max="7" width="5" style="62" customWidth="1"/>
    <col min="8" max="8" width="6" style="62" bestFit="1" customWidth="1"/>
    <col min="9" max="9" width="10.42578125" style="62" bestFit="1" customWidth="1"/>
    <col min="10" max="10" width="7.28515625" style="1" bestFit="1" customWidth="1"/>
    <col min="11" max="11" width="33.5703125" style="1" customWidth="1"/>
    <col min="12" max="12" width="28" style="1" customWidth="1"/>
    <col min="13" max="16384" width="9" style="1"/>
  </cols>
  <sheetData>
    <row r="1" spans="1:13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3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>
      <c r="A3" s="87" t="s">
        <v>25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s="3" customFormat="1" ht="13.5">
      <c r="A4" s="2" t="s">
        <v>59</v>
      </c>
      <c r="C4" s="4"/>
      <c r="D4" s="4"/>
      <c r="E4" s="4"/>
      <c r="F4" s="48"/>
      <c r="G4" s="49"/>
      <c r="H4" s="49"/>
      <c r="I4" s="48"/>
      <c r="J4" s="5"/>
      <c r="K4" s="6"/>
    </row>
    <row r="5" spans="1:13" s="3" customFormat="1" ht="54">
      <c r="A5" s="7" t="s">
        <v>2</v>
      </c>
      <c r="B5" s="7" t="s">
        <v>3</v>
      </c>
      <c r="C5" s="82" t="s">
        <v>4</v>
      </c>
      <c r="D5" s="83"/>
      <c r="E5" s="84"/>
      <c r="F5" s="73" t="s">
        <v>14</v>
      </c>
      <c r="G5" s="85" t="s">
        <v>9</v>
      </c>
      <c r="H5" s="86"/>
      <c r="I5" s="47" t="s">
        <v>10</v>
      </c>
      <c r="J5" s="8" t="s">
        <v>11</v>
      </c>
      <c r="K5" s="7" t="s">
        <v>13</v>
      </c>
      <c r="L5" s="7" t="s">
        <v>8</v>
      </c>
      <c r="M5" s="9" t="s">
        <v>12</v>
      </c>
    </row>
    <row r="6" spans="1:13" s="3" customFormat="1" ht="13.5">
      <c r="A6" s="10"/>
      <c r="B6" s="11" t="s">
        <v>58</v>
      </c>
      <c r="C6" s="65" t="s">
        <v>26</v>
      </c>
      <c r="D6" s="66"/>
      <c r="E6" s="67"/>
      <c r="F6" s="50"/>
      <c r="G6" s="51"/>
      <c r="H6" s="52"/>
      <c r="I6" s="50"/>
      <c r="J6" s="15"/>
      <c r="L6" s="16"/>
      <c r="M6" s="17"/>
    </row>
    <row r="7" spans="1:13" s="3" customFormat="1" ht="13.5">
      <c r="A7" s="18"/>
      <c r="B7" s="19"/>
      <c r="C7" s="20"/>
      <c r="D7" s="13" t="s">
        <v>27</v>
      </c>
      <c r="E7" s="14"/>
      <c r="F7" s="53"/>
      <c r="G7" s="54"/>
      <c r="H7" s="55"/>
      <c r="I7" s="53"/>
      <c r="J7" s="21"/>
      <c r="K7" s="63"/>
      <c r="L7" s="79" t="s">
        <v>21</v>
      </c>
      <c r="M7" s="17"/>
    </row>
    <row r="8" spans="1:13" s="3" customFormat="1" ht="13.5" customHeight="1">
      <c r="A8" s="18"/>
      <c r="B8" s="22" t="s">
        <v>23</v>
      </c>
      <c r="C8" s="20"/>
      <c r="D8" s="13"/>
      <c r="E8" s="14" t="s">
        <v>37</v>
      </c>
      <c r="F8" s="53">
        <v>95000</v>
      </c>
      <c r="G8" s="54"/>
      <c r="H8" s="55">
        <v>6</v>
      </c>
      <c r="I8" s="56">
        <f t="shared" ref="I8:I9" si="0">H8*F8</f>
        <v>570000</v>
      </c>
      <c r="J8" s="21"/>
      <c r="K8" s="63" t="s">
        <v>38</v>
      </c>
      <c r="L8" s="79"/>
      <c r="M8" s="17"/>
    </row>
    <row r="9" spans="1:13" s="3" customFormat="1" ht="13.5" customHeight="1">
      <c r="A9" s="18"/>
      <c r="B9" s="22"/>
      <c r="C9" s="20"/>
      <c r="D9" s="13"/>
      <c r="E9" s="14" t="s">
        <v>43</v>
      </c>
      <c r="F9" s="53">
        <v>55000</v>
      </c>
      <c r="G9" s="54"/>
      <c r="H9" s="55">
        <v>10</v>
      </c>
      <c r="I9" s="56">
        <f t="shared" si="0"/>
        <v>550000</v>
      </c>
      <c r="J9" s="21"/>
      <c r="K9" s="63" t="s">
        <v>39</v>
      </c>
      <c r="L9" s="79"/>
      <c r="M9" s="17"/>
    </row>
    <row r="10" spans="1:13" s="3" customFormat="1" ht="27">
      <c r="A10" s="18"/>
      <c r="B10" s="24" t="s">
        <v>24</v>
      </c>
      <c r="C10" s="20"/>
      <c r="D10" s="4"/>
      <c r="E10" s="14" t="s">
        <v>44</v>
      </c>
      <c r="F10" s="53">
        <v>85000</v>
      </c>
      <c r="H10" s="55">
        <v>10</v>
      </c>
      <c r="I10" s="56">
        <f t="shared" ref="I10" si="1">H10*F10</f>
        <v>850000</v>
      </c>
      <c r="J10" s="21"/>
      <c r="K10" s="25" t="s">
        <v>40</v>
      </c>
      <c r="L10" s="79"/>
      <c r="M10" s="17"/>
    </row>
    <row r="11" spans="1:13" s="3" customFormat="1" ht="27">
      <c r="A11" s="18"/>
      <c r="B11" s="19"/>
      <c r="C11" s="20"/>
      <c r="D11" s="13"/>
      <c r="E11" s="14" t="s">
        <v>41</v>
      </c>
      <c r="F11" s="53">
        <v>85000</v>
      </c>
      <c r="G11" s="54"/>
      <c r="H11" s="55">
        <v>4</v>
      </c>
      <c r="I11" s="56">
        <f>H11*F11</f>
        <v>340000</v>
      </c>
      <c r="J11" s="21"/>
      <c r="K11" s="63" t="s">
        <v>75</v>
      </c>
      <c r="L11" s="79"/>
      <c r="M11" s="17"/>
    </row>
    <row r="12" spans="1:13" s="3" customFormat="1" ht="13.5">
      <c r="A12" s="18"/>
      <c r="B12" s="19" t="s">
        <v>5</v>
      </c>
      <c r="C12" s="27"/>
      <c r="D12" s="4"/>
      <c r="E12" s="14"/>
      <c r="F12" s="53"/>
      <c r="H12" s="55"/>
      <c r="I12" s="56"/>
      <c r="J12" s="21"/>
      <c r="K12" s="25" t="s">
        <v>76</v>
      </c>
      <c r="L12" s="79"/>
      <c r="M12" s="17"/>
    </row>
    <row r="13" spans="1:13" s="3" customFormat="1" ht="13.5">
      <c r="A13" s="18"/>
      <c r="B13" s="26" t="s">
        <v>60</v>
      </c>
      <c r="C13" s="27"/>
      <c r="D13" s="13"/>
      <c r="E13" s="14"/>
      <c r="F13" s="53"/>
      <c r="G13" s="54"/>
      <c r="H13" s="55"/>
      <c r="I13" s="56"/>
      <c r="J13" s="21"/>
      <c r="K13" s="63"/>
      <c r="L13" s="79"/>
      <c r="M13" s="17"/>
    </row>
    <row r="14" spans="1:13" s="3" customFormat="1" ht="13.5">
      <c r="A14" s="18"/>
      <c r="B14" s="3" t="s">
        <v>61</v>
      </c>
      <c r="C14" s="27"/>
      <c r="D14" s="13" t="s">
        <v>28</v>
      </c>
      <c r="E14" s="14"/>
      <c r="F14" s="53"/>
      <c r="G14" s="54"/>
      <c r="H14" s="55"/>
      <c r="I14" s="53"/>
      <c r="J14" s="21"/>
      <c r="K14" s="63"/>
      <c r="L14" s="79"/>
      <c r="M14" s="17"/>
    </row>
    <row r="15" spans="1:13" s="3" customFormat="1" ht="15" customHeight="1">
      <c r="A15" s="18"/>
      <c r="B15" s="44" t="s">
        <v>62</v>
      </c>
      <c r="C15" s="27"/>
      <c r="D15" s="13"/>
      <c r="E15" s="14" t="s">
        <v>29</v>
      </c>
      <c r="F15" s="53">
        <v>30000</v>
      </c>
      <c r="G15" s="54"/>
      <c r="H15" s="55">
        <v>12</v>
      </c>
      <c r="I15" s="56">
        <f t="shared" ref="I15:I19" si="2">H15*F15</f>
        <v>360000</v>
      </c>
      <c r="J15" s="21"/>
      <c r="K15" s="63"/>
      <c r="L15" s="79"/>
      <c r="M15" s="17"/>
    </row>
    <row r="16" spans="1:13" s="3" customFormat="1" ht="13.5">
      <c r="A16" s="18"/>
      <c r="B16" s="3" t="s">
        <v>63</v>
      </c>
      <c r="C16" s="27"/>
      <c r="D16" s="13"/>
      <c r="E16" s="14" t="s">
        <v>30</v>
      </c>
      <c r="F16" s="53">
        <v>30000</v>
      </c>
      <c r="G16" s="54"/>
      <c r="H16" s="55">
        <v>8</v>
      </c>
      <c r="I16" s="56">
        <f t="shared" si="2"/>
        <v>240000</v>
      </c>
      <c r="J16" s="21"/>
      <c r="K16" s="63"/>
      <c r="L16" s="79"/>
      <c r="M16" s="17"/>
    </row>
    <row r="17" spans="1:13" s="3" customFormat="1" ht="27">
      <c r="A17" s="18"/>
      <c r="B17" s="45" t="s">
        <v>64</v>
      </c>
      <c r="C17" s="27"/>
      <c r="D17" s="13"/>
      <c r="E17" s="14" t="s">
        <v>77</v>
      </c>
      <c r="F17" s="53">
        <v>30000</v>
      </c>
      <c r="G17" s="54"/>
      <c r="H17" s="72">
        <v>24</v>
      </c>
      <c r="I17" s="74">
        <f t="shared" si="2"/>
        <v>720000</v>
      </c>
      <c r="J17" s="21"/>
      <c r="K17" s="63"/>
      <c r="L17" s="79"/>
      <c r="M17" s="17"/>
    </row>
    <row r="18" spans="1:13" s="3" customFormat="1" ht="14.45" customHeight="1">
      <c r="A18" s="18"/>
      <c r="B18" s="70" t="s">
        <v>65</v>
      </c>
      <c r="C18" s="27"/>
      <c r="D18" s="13"/>
      <c r="E18" s="14" t="s">
        <v>31</v>
      </c>
      <c r="F18" s="53">
        <v>30000</v>
      </c>
      <c r="G18" s="54"/>
      <c r="H18" s="55">
        <v>8</v>
      </c>
      <c r="I18" s="56">
        <f t="shared" si="2"/>
        <v>240000</v>
      </c>
      <c r="J18" s="21"/>
      <c r="K18" s="63"/>
      <c r="L18" s="79"/>
      <c r="M18" s="17"/>
    </row>
    <row r="19" spans="1:13" s="3" customFormat="1" ht="13.5">
      <c r="A19" s="18"/>
      <c r="B19" s="71" t="s">
        <v>66</v>
      </c>
      <c r="C19" s="46"/>
      <c r="D19" s="13"/>
      <c r="E19" s="14" t="s">
        <v>32</v>
      </c>
      <c r="F19" s="53">
        <v>15000</v>
      </c>
      <c r="G19" s="54"/>
      <c r="H19" s="55">
        <v>12</v>
      </c>
      <c r="I19" s="56">
        <f t="shared" si="2"/>
        <v>180000</v>
      </c>
      <c r="J19" s="21"/>
      <c r="K19" s="63"/>
      <c r="L19" s="79"/>
      <c r="M19" s="17"/>
    </row>
    <row r="20" spans="1:13" s="3" customFormat="1" ht="13.5">
      <c r="A20" s="18"/>
      <c r="B20" s="26" t="s">
        <v>67</v>
      </c>
      <c r="C20" s="46"/>
      <c r="D20" s="4"/>
      <c r="E20" s="14" t="s">
        <v>33</v>
      </c>
      <c r="F20" s="53">
        <v>12000</v>
      </c>
      <c r="G20" s="54"/>
      <c r="H20" s="55">
        <v>12</v>
      </c>
      <c r="I20" s="56">
        <f t="shared" ref="I20" si="3">H20*F20</f>
        <v>144000</v>
      </c>
      <c r="J20" s="21"/>
      <c r="K20" s="25"/>
      <c r="L20" s="79"/>
      <c r="M20" s="17"/>
    </row>
    <row r="21" spans="1:13" s="3" customFormat="1" ht="13.5">
      <c r="A21" s="18"/>
      <c r="B21" s="3" t="s">
        <v>69</v>
      </c>
      <c r="C21" s="12" t="s">
        <v>34</v>
      </c>
      <c r="D21" s="13"/>
      <c r="E21" s="14"/>
      <c r="F21" s="53"/>
      <c r="G21" s="54"/>
      <c r="H21" s="55"/>
      <c r="I21" s="53"/>
      <c r="J21" s="23"/>
      <c r="K21" s="28"/>
      <c r="L21" s="79"/>
      <c r="M21" s="17"/>
    </row>
    <row r="22" spans="1:13" s="3" customFormat="1" ht="13.5">
      <c r="A22" s="18"/>
      <c r="B22" s="3" t="s">
        <v>68</v>
      </c>
      <c r="C22" s="20"/>
      <c r="D22" s="13" t="s">
        <v>35</v>
      </c>
      <c r="E22" s="14"/>
      <c r="F22" s="53"/>
      <c r="G22" s="54"/>
      <c r="H22" s="55"/>
      <c r="I22" s="53"/>
      <c r="J22" s="23"/>
      <c r="K22" s="29"/>
      <c r="L22" s="79"/>
      <c r="M22" s="17"/>
    </row>
    <row r="23" spans="1:13" s="3" customFormat="1" ht="13.5">
      <c r="A23" s="18"/>
      <c r="B23" s="26" t="s">
        <v>18</v>
      </c>
      <c r="C23" s="20"/>
      <c r="D23" s="13"/>
      <c r="E23" s="14" t="s">
        <v>36</v>
      </c>
      <c r="F23" s="56">
        <v>350000</v>
      </c>
      <c r="G23" s="57"/>
      <c r="H23" s="55">
        <v>1</v>
      </c>
      <c r="I23" s="56">
        <f>H23*F23</f>
        <v>350000</v>
      </c>
      <c r="J23" s="23"/>
      <c r="K23" s="64" t="s">
        <v>42</v>
      </c>
      <c r="L23" s="79"/>
      <c r="M23" s="17"/>
    </row>
    <row r="24" spans="1:13" s="3" customFormat="1" ht="13.5">
      <c r="A24" s="18"/>
      <c r="B24" s="26" t="s">
        <v>70</v>
      </c>
      <c r="C24" s="20"/>
      <c r="D24" s="13" t="s">
        <v>45</v>
      </c>
      <c r="E24" s="14"/>
      <c r="F24" s="56"/>
      <c r="G24" s="57"/>
      <c r="H24" s="55"/>
      <c r="I24" s="56"/>
      <c r="J24" s="23"/>
      <c r="K24" s="29"/>
      <c r="L24" s="79"/>
      <c r="M24" s="17"/>
    </row>
    <row r="25" spans="1:13" s="3" customFormat="1" ht="13.5">
      <c r="A25" s="18"/>
      <c r="B25" s="3" t="s">
        <v>71</v>
      </c>
      <c r="C25" s="20"/>
      <c r="D25" s="4"/>
      <c r="E25" s="14" t="s">
        <v>46</v>
      </c>
      <c r="F25" s="56">
        <v>150</v>
      </c>
      <c r="G25" s="57"/>
      <c r="H25" s="55">
        <v>60</v>
      </c>
      <c r="I25" s="56">
        <f>H25*F25</f>
        <v>9000</v>
      </c>
      <c r="J25" s="23"/>
      <c r="K25" s="30"/>
      <c r="L25" s="79"/>
      <c r="M25" s="17"/>
    </row>
    <row r="26" spans="1:13" s="3" customFormat="1" ht="13.5">
      <c r="A26" s="18"/>
      <c r="B26" s="26" t="s">
        <v>72</v>
      </c>
      <c r="C26" s="20"/>
      <c r="D26" s="4"/>
      <c r="E26" s="14" t="s">
        <v>78</v>
      </c>
      <c r="F26" s="56">
        <v>35</v>
      </c>
      <c r="G26" s="57"/>
      <c r="H26" s="55">
        <v>120</v>
      </c>
      <c r="I26" s="56">
        <f>H26*F26</f>
        <v>4200</v>
      </c>
      <c r="J26" s="23"/>
      <c r="K26" s="30"/>
      <c r="L26" s="79"/>
      <c r="M26" s="17"/>
    </row>
    <row r="27" spans="1:13" s="3" customFormat="1" ht="13.5">
      <c r="A27" s="18"/>
      <c r="B27" s="26" t="s">
        <v>73</v>
      </c>
      <c r="C27" s="20"/>
      <c r="D27" s="4"/>
      <c r="E27" s="14" t="s">
        <v>47</v>
      </c>
      <c r="F27" s="56">
        <v>800</v>
      </c>
      <c r="G27" s="57"/>
      <c r="H27" s="55">
        <v>1</v>
      </c>
      <c r="I27" s="56">
        <f>H27*F27</f>
        <v>800</v>
      </c>
      <c r="J27" s="23"/>
      <c r="K27" s="30"/>
      <c r="L27" s="79"/>
      <c r="M27" s="17"/>
    </row>
    <row r="28" spans="1:13" s="3" customFormat="1" ht="13.5">
      <c r="A28" s="18"/>
      <c r="B28" s="26" t="s">
        <v>74</v>
      </c>
      <c r="C28" s="20"/>
      <c r="D28" s="4"/>
      <c r="E28" s="14" t="s">
        <v>48</v>
      </c>
      <c r="F28" s="56">
        <v>70</v>
      </c>
      <c r="G28" s="57"/>
      <c r="H28" s="55">
        <v>60</v>
      </c>
      <c r="I28" s="56">
        <f>H28*F28</f>
        <v>4200</v>
      </c>
      <c r="J28" s="23"/>
      <c r="K28" s="30"/>
      <c r="L28" s="79"/>
      <c r="M28" s="17"/>
    </row>
    <row r="29" spans="1:13" s="3" customFormat="1" ht="13.5">
      <c r="A29" s="18"/>
      <c r="C29" s="20"/>
      <c r="D29" s="13" t="s">
        <v>49</v>
      </c>
      <c r="E29" s="14"/>
      <c r="F29" s="56"/>
      <c r="G29" s="57"/>
      <c r="H29" s="55"/>
      <c r="I29" s="56"/>
      <c r="J29" s="23"/>
      <c r="K29" s="30"/>
      <c r="L29" s="79"/>
      <c r="M29" s="17"/>
    </row>
    <row r="30" spans="1:13" s="3" customFormat="1" ht="13.5">
      <c r="A30" s="18"/>
      <c r="B30" s="22" t="s">
        <v>22</v>
      </c>
      <c r="C30" s="12"/>
      <c r="D30" s="13"/>
      <c r="E30" s="14" t="s">
        <v>50</v>
      </c>
      <c r="F30" s="56">
        <v>500</v>
      </c>
      <c r="G30" s="57"/>
      <c r="H30" s="55">
        <v>20</v>
      </c>
      <c r="I30" s="56">
        <f t="shared" ref="I30:I36" si="4">H30*F30</f>
        <v>10000</v>
      </c>
      <c r="J30" s="23"/>
      <c r="K30" s="30"/>
      <c r="L30" s="79"/>
      <c r="M30" s="17"/>
    </row>
    <row r="31" spans="1:13" s="3" customFormat="1" ht="15" customHeight="1">
      <c r="A31" s="18"/>
      <c r="B31" s="26"/>
      <c r="C31" s="20"/>
      <c r="D31" s="13"/>
      <c r="E31" s="14" t="s">
        <v>51</v>
      </c>
      <c r="F31" s="56">
        <v>500</v>
      </c>
      <c r="G31" s="57"/>
      <c r="H31" s="55">
        <v>40</v>
      </c>
      <c r="I31" s="56">
        <f t="shared" si="4"/>
        <v>20000</v>
      </c>
      <c r="J31" s="23"/>
      <c r="K31" s="30"/>
      <c r="L31" s="79"/>
      <c r="M31" s="17"/>
    </row>
    <row r="32" spans="1:13" s="3" customFormat="1" ht="15" customHeight="1">
      <c r="A32" s="18"/>
      <c r="B32" s="22" t="s">
        <v>19</v>
      </c>
      <c r="C32" s="20"/>
      <c r="D32" s="4"/>
      <c r="E32" s="14" t="s">
        <v>52</v>
      </c>
      <c r="F32" s="56">
        <v>500</v>
      </c>
      <c r="G32" s="57"/>
      <c r="H32" s="55">
        <v>20</v>
      </c>
      <c r="I32" s="56">
        <f>H32*F32</f>
        <v>10000</v>
      </c>
      <c r="J32" s="23"/>
      <c r="K32" s="30"/>
      <c r="L32" s="79"/>
      <c r="M32" s="17"/>
    </row>
    <row r="33" spans="1:13" s="3" customFormat="1" ht="15" customHeight="1">
      <c r="A33" s="18"/>
      <c r="B33" s="17"/>
      <c r="C33" s="20"/>
      <c r="D33" s="4"/>
      <c r="E33" s="14" t="s">
        <v>53</v>
      </c>
      <c r="F33" s="56">
        <v>1000</v>
      </c>
      <c r="G33" s="57"/>
      <c r="H33" s="55">
        <v>20</v>
      </c>
      <c r="I33" s="56">
        <f t="shared" si="4"/>
        <v>20000</v>
      </c>
      <c r="K33" s="30"/>
      <c r="L33" s="79"/>
      <c r="M33" s="17"/>
    </row>
    <row r="34" spans="1:13" s="3" customFormat="1" ht="15" customHeight="1">
      <c r="A34" s="18"/>
      <c r="B34" s="17"/>
      <c r="C34" s="20"/>
      <c r="D34" s="4"/>
      <c r="E34" s="14" t="s">
        <v>54</v>
      </c>
      <c r="F34" s="56">
        <v>2000</v>
      </c>
      <c r="G34" s="57"/>
      <c r="H34" s="72">
        <v>150</v>
      </c>
      <c r="I34" s="74">
        <f t="shared" si="4"/>
        <v>300000</v>
      </c>
      <c r="K34" s="78" t="s">
        <v>79</v>
      </c>
      <c r="L34" s="79"/>
      <c r="M34" s="17"/>
    </row>
    <row r="35" spans="1:13" s="3" customFormat="1" ht="15" customHeight="1">
      <c r="A35" s="18"/>
      <c r="B35" s="17"/>
      <c r="C35" s="20"/>
      <c r="D35" s="4"/>
      <c r="E35" s="14" t="s">
        <v>55</v>
      </c>
      <c r="F35" s="56">
        <v>500</v>
      </c>
      <c r="G35" s="57"/>
      <c r="H35" s="72">
        <v>150</v>
      </c>
      <c r="I35" s="74">
        <f t="shared" si="4"/>
        <v>75000</v>
      </c>
      <c r="K35" s="78" t="s">
        <v>79</v>
      </c>
      <c r="L35" s="79"/>
      <c r="M35" s="17"/>
    </row>
    <row r="36" spans="1:13" s="3" customFormat="1" ht="15" customHeight="1">
      <c r="A36" s="18"/>
      <c r="B36" s="17"/>
      <c r="C36" s="20"/>
      <c r="D36" s="4"/>
      <c r="E36" s="14" t="s">
        <v>56</v>
      </c>
      <c r="F36" s="56">
        <v>500</v>
      </c>
      <c r="G36" s="57"/>
      <c r="H36" s="55">
        <v>20</v>
      </c>
      <c r="I36" s="56">
        <f t="shared" si="4"/>
        <v>10000</v>
      </c>
      <c r="K36" s="30"/>
      <c r="L36" s="79"/>
      <c r="M36" s="17"/>
    </row>
    <row r="37" spans="1:13" s="3" customFormat="1" ht="15" customHeight="1">
      <c r="A37" s="18"/>
      <c r="B37" s="17"/>
      <c r="C37" s="20"/>
      <c r="D37" s="4"/>
      <c r="E37" s="14" t="s">
        <v>57</v>
      </c>
      <c r="F37" s="56">
        <v>500</v>
      </c>
      <c r="G37" s="57"/>
      <c r="H37" s="55">
        <v>20</v>
      </c>
      <c r="I37" s="56">
        <f t="shared" ref="I37" si="5">H37*F37</f>
        <v>10000</v>
      </c>
      <c r="K37" s="30"/>
      <c r="L37" s="79"/>
      <c r="M37" s="17"/>
    </row>
    <row r="38" spans="1:13" s="3" customFormat="1" ht="13.5">
      <c r="A38" s="18"/>
      <c r="B38" s="26"/>
      <c r="C38" s="46"/>
      <c r="D38" s="13"/>
      <c r="E38" s="14"/>
      <c r="F38" s="56"/>
      <c r="G38" s="57"/>
      <c r="H38" s="55"/>
      <c r="I38" s="56"/>
      <c r="J38" s="23"/>
      <c r="K38" s="30"/>
      <c r="L38" s="79"/>
      <c r="M38" s="17"/>
    </row>
    <row r="39" spans="1:13" s="3" customFormat="1" ht="13.5">
      <c r="A39" s="18"/>
      <c r="B39" s="31"/>
      <c r="C39" s="32"/>
      <c r="D39" s="68"/>
      <c r="E39" s="33" t="s">
        <v>6</v>
      </c>
      <c r="F39" s="56"/>
      <c r="G39" s="58"/>
      <c r="H39" s="55"/>
      <c r="I39" s="75">
        <f>SUM(I8:I37)</f>
        <v>5017200</v>
      </c>
      <c r="J39" s="34"/>
      <c r="K39" s="30"/>
      <c r="L39" s="79"/>
      <c r="M39" s="17"/>
    </row>
    <row r="40" spans="1:13" s="3" customFormat="1" ht="13.5">
      <c r="A40" s="18"/>
      <c r="B40" s="31"/>
      <c r="C40" s="32"/>
      <c r="D40" s="4"/>
      <c r="E40" s="33" t="s">
        <v>17</v>
      </c>
      <c r="F40" s="56"/>
      <c r="G40" s="58"/>
      <c r="H40" s="55"/>
      <c r="I40" s="76">
        <f>I39-I41</f>
        <v>17200</v>
      </c>
      <c r="J40" s="35"/>
      <c r="K40" s="30"/>
      <c r="L40" s="79"/>
      <c r="M40" s="17"/>
    </row>
    <row r="41" spans="1:13" s="3" customFormat="1" ht="15.75" thickBot="1">
      <c r="A41" s="36"/>
      <c r="B41" s="37"/>
      <c r="C41" s="38"/>
      <c r="D41" s="69"/>
      <c r="E41" s="39" t="s">
        <v>7</v>
      </c>
      <c r="F41" s="59"/>
      <c r="G41" s="60"/>
      <c r="H41" s="61"/>
      <c r="I41" s="77">
        <v>5000000</v>
      </c>
      <c r="J41" s="40"/>
      <c r="K41" s="41"/>
      <c r="L41" s="80"/>
      <c r="M41" s="42"/>
    </row>
    <row r="42" spans="1:13" s="3" customFormat="1" ht="15.75" thickTop="1">
      <c r="A42" s="43" t="s">
        <v>20</v>
      </c>
      <c r="B42" s="43" t="s">
        <v>15</v>
      </c>
      <c r="C42" s="43"/>
      <c r="D42" s="1"/>
      <c r="E42" s="43"/>
      <c r="F42" s="49"/>
      <c r="G42" s="49"/>
      <c r="H42" s="49"/>
      <c r="I42" s="49"/>
    </row>
    <row r="43" spans="1:13" s="3" customFormat="1">
      <c r="B43" s="43" t="s">
        <v>16</v>
      </c>
      <c r="D43" s="1"/>
      <c r="F43" s="49"/>
      <c r="G43" s="49"/>
      <c r="H43" s="49"/>
      <c r="I43" s="49"/>
    </row>
  </sheetData>
  <mergeCells count="6">
    <mergeCell ref="L7:L41"/>
    <mergeCell ref="A1:L1"/>
    <mergeCell ref="C5:E5"/>
    <mergeCell ref="G5:H5"/>
    <mergeCell ref="A2:M2"/>
    <mergeCell ref="A3:M3"/>
  </mergeCells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TPMS</vt:lpstr>
      <vt:lpstr>TPMS!Print_Titles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</dc:creator>
  <cp:lastModifiedBy>Windows User</cp:lastModifiedBy>
  <cp:lastPrinted>2016-08-15T06:21:51Z</cp:lastPrinted>
  <dcterms:created xsi:type="dcterms:W3CDTF">2014-11-11T04:14:05Z</dcterms:created>
  <dcterms:modified xsi:type="dcterms:W3CDTF">2016-08-16T08:15:38Z</dcterms:modified>
</cp:coreProperties>
</file>