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PCM On My Mac\Dropbox\DOH Improve TPMS\1_TOR\"/>
    </mc:Choice>
  </mc:AlternateContent>
  <bookViews>
    <workbookView xWindow="480" yWindow="105" windowWidth="22995" windowHeight="9975"/>
  </bookViews>
  <sheets>
    <sheet name="ตัดขวาง" sheetId="1" r:id="rId1"/>
  </sheets>
  <definedNames>
    <definedName name="_xlnm.Print_Titles" localSheetId="0">ตัดขวาง!$6:$6</definedName>
  </definedName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1" i="1"/>
  <c r="I30" i="1"/>
  <c r="I29" i="1"/>
  <c r="I27" i="1"/>
  <c r="I26" i="1"/>
  <c r="I25" i="1"/>
  <c r="I13" i="1"/>
  <c r="I12" i="1"/>
  <c r="I11" i="1"/>
  <c r="I10" i="1"/>
  <c r="I9" i="1"/>
  <c r="I23" i="1"/>
  <c r="I39" i="1" l="1"/>
  <c r="I40" i="1" s="1"/>
</calcChain>
</file>

<file path=xl/sharedStrings.xml><?xml version="1.0" encoding="utf-8"?>
<sst xmlns="http://schemas.openxmlformats.org/spreadsheetml/2006/main" count="76" uniqueCount="76">
  <si>
    <t>สรุปโครงการด้านไอซีที ของหน่วยงานในสังกัด</t>
  </si>
  <si>
    <t>คณะกรรมการบริหารและจัดหาระบบคอมพิวเตอร์ ของกระทรวงคมนาคม</t>
  </si>
  <si>
    <t>ลำดับที่</t>
  </si>
  <si>
    <t>โครงการ</t>
  </si>
  <si>
    <t>รายการที่ขออนุมัติ</t>
  </si>
  <si>
    <t>วัตถุประสงค์</t>
  </si>
  <si>
    <t>รวม</t>
  </si>
  <si>
    <t>รวมทั้งสิ้น</t>
  </si>
  <si>
    <t>เหตุผล</t>
  </si>
  <si>
    <t>เงินงบประมาณประจำปี พ.ศ. 2560</t>
  </si>
  <si>
    <t>จำนวนหน่วย 
Y</t>
  </si>
  <si>
    <t>รวม 
= X*Y</t>
  </si>
  <si>
    <t>ราคาต่อหน่วย
ที่ปรับลด</t>
  </si>
  <si>
    <t>หมายเหตุ</t>
  </si>
  <si>
    <t>คุณลักษณะของ
อุปกรณ์ที่ใช้อ้างอิง</t>
  </si>
  <si>
    <t>ราคาต่อหน่วย
(รวมภาษีมูลค่าเพิ่ม)
X</t>
  </si>
  <si>
    <t>1.2 บุคลากรสนับสนุน</t>
  </si>
  <si>
    <t>2. ค่าใช้จ่ายตรง</t>
  </si>
  <si>
    <t>2.1 รายการฮาร์ดแวร์</t>
  </si>
  <si>
    <t>กรณีค่าใช้จ่ายตรงรายการใดมีคุณลักษณะและราคา มากกว่า</t>
  </si>
  <si>
    <t>- เมื่อเขียนข้อความในแต่ละแถวเกินคอลัมน์ ขอให้ขึ้นแถวใหม่ (ขอความกรุณาไม่ Wrap Text)</t>
  </si>
  <si>
    <t>- ในคอลัมน์ "ราคาต่อหน่วยที่ปรับลด" กระทรวงฯ จะเป็นผู้กรอกข้อมูล</t>
  </si>
  <si>
    <t>ราคากลาง ICT ต้องระบุเหตุผลความจำเป็นในแต่ละรายการ</t>
  </si>
  <si>
    <t>ปรับลด</t>
  </si>
  <si>
    <t>หน่วยงาน : สำนักบริหารบำรุงทาง</t>
  </si>
  <si>
    <t>โครงการสอบเทียบแบบจำลองและปรับปรุงโปรแกรมบริหารงานบำรุงทาง (TPMS)</t>
  </si>
  <si>
    <t xml:space="preserve">วงเงิน : 5,000,000 บาท </t>
  </si>
  <si>
    <t>1.ปรับปรุงข้อมูลพื้นฐาน และสอบเทียบแบบจำลองต่างๆในโปรแกรมบริหารงานบำรุงทาง (TPMS) ให้มีความเป็นปัจจุบัน</t>
  </si>
  <si>
    <t xml:space="preserve">2. ปรับปรุงโปรแกรมบริหารบำรุงทาง (TPMS) ให้สามารถตอบสนองความต้องการของผู้ใช้งาน ในการวิเคราะห์ </t>
  </si>
  <si>
    <t>3. ศึกษา และแนะนำปัจจัยตลอดจนหลักเกณฑ์ต่างๆ สำหรับใช้ในการเลือกวิธีการซ่อมบำรุง ที่เหมาะสมกับข้อมูลในปัจจุบันที่มีการสำรวจข้อมูล</t>
  </si>
  <si>
    <t xml:space="preserve">และมีการเชื่อมโยงข้อมูลจากระบบอื่นๆ ของกรมทางหลวง เช่น ข้อมูลความเสียดทาน ข้อมูลความแข็งแรงของโครงสร้างทางจาก </t>
  </si>
  <si>
    <t>ระบบฐานข้อมูลงานวิเคราะห์และตรวจสอบสภาพทาง เป็นต้น</t>
  </si>
  <si>
    <t>ด้วยรูปแบบและเงื่อนไขต่างๆ และมีความยืดหยุ่นสามารถปรับเปลี่ยนตัวแปร ต่างๆ ในสมการและแบบจำลอง รูปแบบในการซ่อมบำรุง</t>
  </si>
  <si>
    <t>และเพิ่มความยืดหยุ่นในการเพิ่มเติม หรือปรับเปลี่ยนเงื่อนไขในการวิเคราะห์วิธีการซ่อมบำรุง</t>
  </si>
  <si>
    <t>ได้โดยง่าย เพื่อรองรับข้อมูล เทคโนโลยีและความต้องการใหม่ๆในอนาคต</t>
  </si>
  <si>
    <t xml:space="preserve">4. วิเคราะห์ความต้องการงบประมาณบำรุงทางของกรมทางหลวงโดยใช้ข้อมูลล่าสุดในฐานข้อมูลกลางงานบำรุงทาง และ แบบจำลองต่างๆ </t>
  </si>
  <si>
    <t>ในโปรแกรมบริหารงานบำรุงทาง (TPMS)  เพื่อพิจารณาความถูกต้องและเหมาะสมของแบบจำลองต่างๆ ที่ได้ทำการปรับปรุง รวมทั้งทำการวิเคราะห์</t>
  </si>
  <si>
    <t>และแนะนำแนวทางการบำรุงรักษาทางที่เหมาะสม และความต้องการงบประมาณบำรุงรักษาตามแนวทางดังกล่าว</t>
  </si>
  <si>
    <t xml:space="preserve">1.1.1 ผู้จัดการโครงการ </t>
  </si>
  <si>
    <t>1.1.2 ผู้ชำนาญการด้านวิศวกรรมการทาง</t>
  </si>
  <si>
    <t>1.1.3 ผู้เชี่ยวชาญด้านวิศวกรรมคอมพิวเตอร์</t>
  </si>
  <si>
    <t>1.1.4 ผู้เชี่ยวชาญด้านเครือข่าย</t>
  </si>
  <si>
    <t>1.1.5 ผู้ประสานงานโครงการที่มีความเชี่ยวชาญด้านวิศวกรรม</t>
  </si>
  <si>
    <t xml:space="preserve">1.2.1 วิศวกรโยธา </t>
  </si>
  <si>
    <t>1.2.2 นักวิเคราะห์ระบบ</t>
  </si>
  <si>
    <t>1.2.3 วิศวกรคอมพิวเตอร์</t>
  </si>
  <si>
    <t>1.2.4 เจ้าหน้าที่ทดสอบระบบ</t>
  </si>
  <si>
    <t>1.2.5 เลขานุการโครงการ</t>
  </si>
  <si>
    <t>2.1.1 เครื่องแม่ข่ายประเภทที่ 2</t>
  </si>
  <si>
    <t>2.2 ค่าใช้จ่ายอื่นๆ</t>
  </si>
  <si>
    <t>2.2.1 ค่าติดต่อสื่อสาร</t>
  </si>
  <si>
    <t>2.3 ค่าอบรมสัมมนา</t>
  </si>
  <si>
    <t>2.4 ค่าเอกสารและรายงาน</t>
  </si>
  <si>
    <t>2.4.1 รายงานเบื้องต้น (Inception Report)</t>
  </si>
  <si>
    <t>2.4.2 รายงานความก้าวหน้า (Progress Report)</t>
  </si>
  <si>
    <t>2.4.3 รายงานขั้นกลาง (Interim Report)</t>
  </si>
  <si>
    <t>2.4.4 ร่างรายงานขั้นสุดท้าย (Draft Final Report)</t>
  </si>
  <si>
    <t>2.4.5 รายงานขั้นสุดท้าย (Final Report)</t>
  </si>
  <si>
    <t>2.4.6 คู่มือการใช้งานและการดูแลรักษาระบบ</t>
  </si>
  <si>
    <t>2.4.7 รายงานย่อสำหรับผู้บริหาร (Executive Summary Report)</t>
  </si>
  <si>
    <t xml:space="preserve">1.1 บุคลากรหลัก </t>
  </si>
  <si>
    <r>
      <t>·</t>
    </r>
    <r>
      <rPr>
        <sz val="10"/>
        <color theme="1"/>
        <rFont val="TH SarabunPSK"/>
        <family val="2"/>
      </rPr>
      <t>      CPU รองรับการประมวลผลแบบ 64 bit มีหน่วยความจำแบบ Cache Memory ไม่น้อยกว่า 20 MB</t>
    </r>
  </si>
  <si>
    <r>
      <t>·</t>
    </r>
    <r>
      <rPr>
        <sz val="10"/>
        <color theme="1"/>
        <rFont val="TH SarabunPSK"/>
        <family val="2"/>
      </rPr>
      <t>      มีหน่วยความจำหลัก (RAM) ชนิด ECC DDR3 หรือดีกว่า ขนาดไม่น้อยกว่า 32 GB</t>
    </r>
  </si>
  <si>
    <r>
      <t>·</t>
    </r>
    <r>
      <rPr>
        <sz val="10"/>
        <color theme="1"/>
        <rFont val="TH SarabunPSK"/>
        <family val="2"/>
      </rPr>
      <t>      สนับสนุนการทำงาน RAID ไม่น้อยกว่า RAID 0, 1, 5</t>
    </r>
  </si>
  <si>
    <r>
      <t>·</t>
    </r>
    <r>
      <rPr>
        <sz val="10"/>
        <color theme="1"/>
        <rFont val="TH SarabunPSK"/>
        <family val="2"/>
      </rPr>
      <t>      มีหน่วยจัดเก็บข้อมูล (Hard Drive) ชนิด SCSI หรือ SAS หรือ SATA ที่มีความเร็วรอบไม่น้อยกว่า 7,200 รอบต่อนาที หรือ ชนิด Solid State Drives หรือดีกว่า และมีความจุไม่น้อยกว่า 450 GB จำนวนไม่น้อยกว่า 4 หน่วย</t>
    </r>
  </si>
  <si>
    <r>
      <t>·</t>
    </r>
    <r>
      <rPr>
        <sz val="10"/>
        <color theme="1"/>
        <rFont val="TH SarabunPSK"/>
        <family val="2"/>
      </rPr>
      <t>      มี DVD-ROM หรือดีกว่า แบบติดตั้งภายใน หรือติดตั้งภายนอก จำนวน 1 หน่วย</t>
    </r>
  </si>
  <si>
    <r>
      <t>·</t>
    </r>
    <r>
      <rPr>
        <sz val="10"/>
        <color theme="1"/>
        <rFont val="TH SarabunPSK"/>
        <family val="2"/>
      </rPr>
      <t>      มีช่องเชื่อมต่อระบบเครือข่าย (Network Interface) แบบ 10/100/1000 Base-T หรือดีกว่า จำนวนไม่น้อยกว่า 2 ช่อง</t>
    </r>
  </si>
  <si>
    <r>
      <t>·</t>
    </r>
    <r>
      <rPr>
        <sz val="10"/>
        <color theme="1"/>
        <rFont val="TH SarabunPSK"/>
        <family val="2"/>
      </rPr>
      <t>      Power Supply แบบ Redundant Power Supply หรือ Hot Swap จำนวน 2 หน่วย</t>
    </r>
  </si>
  <si>
    <r>
      <t>·</t>
    </r>
    <r>
      <rPr>
        <sz val="10"/>
        <color theme="1"/>
        <rFont val="TH SarabunPSK"/>
        <family val="2"/>
      </rPr>
      <t>      มีหน่วยประมวลผลกลาง (CPU) แบบ 8 แกนหลัก (8 core) หรือดีกว่า สำหรับคอมพิวเตอร์แม่ข่าย (Server) โดยเฉพาะและมีความเร็วสัญญาณนาฬิกาไม่น้อยกว่า 2.4 GHz จำนวนไม่น้อยกว่า 2 หน่วย</t>
    </r>
  </si>
  <si>
    <r>
      <t>แหล่งงบประมาณ</t>
    </r>
    <r>
      <rPr>
        <sz val="10"/>
        <rFont val="TH SarabunPSK"/>
        <family val="2"/>
      </rPr>
      <t xml:space="preserve"> : …………………………………</t>
    </r>
  </si>
  <si>
    <r>
      <t xml:space="preserve">สถานที่ติดตั้งอุปกรณ์ : </t>
    </r>
    <r>
      <rPr>
        <sz val="10"/>
        <rFont val="TH SarabunPSK"/>
        <family val="2"/>
      </rPr>
      <t>………………………………..…….</t>
    </r>
  </si>
  <si>
    <r>
      <t xml:space="preserve">ระยเวลา : </t>
    </r>
    <r>
      <rPr>
        <sz val="10"/>
        <rFont val="TH SarabunPSK"/>
        <family val="2"/>
      </rPr>
      <t>360 วัน</t>
    </r>
  </si>
  <si>
    <r>
      <rPr>
        <b/>
        <u/>
        <sz val="10"/>
        <color rgb="FFFF0000"/>
        <rFont val="TH SarabunPSK"/>
        <family val="2"/>
      </rPr>
      <t>หมายเหตุ</t>
    </r>
    <r>
      <rPr>
        <b/>
        <sz val="10"/>
        <color rgb="FFFF0000"/>
        <rFont val="TH SarabunPSK"/>
        <family val="2"/>
      </rPr>
      <t xml:space="preserve"> </t>
    </r>
  </si>
  <si>
    <t>1. ค่าใช้จ่ายบุคลากร (Mark Up Factor = 1.76)</t>
  </si>
  <si>
    <t>2.2.2 ค่าวัสดุสำนักงาน</t>
  </si>
  <si>
    <t>ในปัจจุบัน สำนักบริหารบำรุงทาง กรมทางหลวง ได้พัฒนาและใช้งานระบบ TPMS อย่างต่อเนื่องในการวิเคราะห์ความต้องการงบประมาณในการซ่อมบำรุงผิวทางในความรับผิดชอบของกรมทางหลวง ซึ่งระบบ TPMS ที่ได้พัฒนาขึ้นในอดีต เป็นระบบแบบ Standalone ติดตั้งอยู่บนเครื่องคอมพิวเตอร์ ซึ่งในการใช้งานผู้ใช้งานต้องใช้งานผ่านเครื่องดังกล่าว หรือต้อง VPN เพื่อเข้าใช้งานระบบดังกล่าว ซึ่งการทำงานในลักษณะดังกล่าวก่อให้เกิดข้อจำกัด เช่น การไม่สามารถเข้าใช้งานหลายผู้ใช้งานในเวลาเดียวกัน และการใช้งานระบบ TPMS จำเป็นต้องใช้ทรัพยากรของเครื่องคอมพิวเตอร์ค่อนข้างสูงทั้งในส่วนของการเรียกใช้ข้อมูล การวิเคราะห์ข้อมูล หรือแม้กระทั่งการเปิดรายงานผลภายหลังการวิเคราะห์แล้วเสร็จ ทำให้การทำงานในปัจจุบันขาดประสิทธิภาพในการทำงาน ดังนั้นสำนักบริหารบำรุงทาง จำเป็นต้องมีการจัดซื้อเครื่องคอมพิวเตอร์แม่ข่ายสำหรับติดตั้งระบบ TPMS ที่พัฒนาขึ้น เพื่อให้สามารถใช้งานได้ตามวัตถุประสงค์ที่วางไว้ และเพื่อให้ใช้งานได้อย่างมีประสิทธิภาพ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</si>
</sst>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TH SarabunPSK"/>
      <family val="2"/>
    </font>
    <font>
      <sz val="10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1"/>
      <name val="TH SarabunPSK"/>
      <family val="2"/>
    </font>
    <font>
      <b/>
      <sz val="10"/>
      <color theme="1"/>
      <name val="TH SarabunPSK"/>
      <family val="2"/>
    </font>
    <font>
      <b/>
      <sz val="10"/>
      <color rgb="FFFF0000"/>
      <name val="TH SarabunPSK"/>
      <family val="2"/>
    </font>
    <font>
      <b/>
      <sz val="10"/>
      <name val="TH SarabunPSK"/>
      <family val="2"/>
    </font>
    <font>
      <sz val="10"/>
      <color rgb="FFFF0000"/>
      <name val="TH SarabunPSK"/>
      <family val="2"/>
    </font>
    <font>
      <b/>
      <u/>
      <sz val="10"/>
      <name val="TH SarabunPSK"/>
      <family val="2"/>
    </font>
    <font>
      <b/>
      <u/>
      <sz val="10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9" xfId="0" applyFont="1" applyBorder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NumberFormat="1" applyFont="1"/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9" fillId="0" borderId="5" xfId="0" applyFont="1" applyFill="1" applyBorder="1"/>
    <xf numFmtId="165" fontId="9" fillId="0" borderId="10" xfId="0" applyNumberFormat="1" applyFont="1" applyFill="1" applyBorder="1" applyAlignment="1">
      <alignment horizontal="left"/>
    </xf>
    <xf numFmtId="0" fontId="2" fillId="0" borderId="0" xfId="0" applyFont="1" applyBorder="1"/>
    <xf numFmtId="0" fontId="2" fillId="0" borderId="9" xfId="0" applyFont="1" applyBorder="1"/>
    <xf numFmtId="43" fontId="2" fillId="0" borderId="5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0" borderId="5" xfId="0" applyFont="1" applyBorder="1" applyAlignment="1">
      <alignment vertical="top" wrapText="1"/>
    </xf>
    <xf numFmtId="0" fontId="3" fillId="0" borderId="8" xfId="0" applyFont="1" applyBorder="1"/>
    <xf numFmtId="0" fontId="7" fillId="0" borderId="8" xfId="0" applyFont="1" applyBorder="1" applyAlignment="1">
      <alignment horizontal="center"/>
    </xf>
    <xf numFmtId="0" fontId="11" fillId="0" borderId="8" xfId="0" applyFont="1" applyFill="1" applyBorder="1"/>
    <xf numFmtId="165" fontId="2" fillId="0" borderId="10" xfId="0" applyNumberFormat="1" applyFont="1" applyFill="1" applyBorder="1" applyAlignment="1">
      <alignment horizontal="left"/>
    </xf>
    <xf numFmtId="43" fontId="2" fillId="0" borderId="8" xfId="1" applyNumberFormat="1" applyFont="1" applyFill="1" applyBorder="1" applyAlignment="1">
      <alignment vertical="top"/>
    </xf>
    <xf numFmtId="164" fontId="2" fillId="0" borderId="10" xfId="1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0" borderId="8" xfId="0" applyFont="1" applyFill="1" applyBorder="1"/>
    <xf numFmtId="43" fontId="2" fillId="0" borderId="8" xfId="1" applyNumberFormat="1" applyFont="1" applyBorder="1" applyAlignment="1">
      <alignment horizontal="center"/>
    </xf>
    <xf numFmtId="0" fontId="9" fillId="0" borderId="8" xfId="0" applyFont="1" applyFill="1" applyBorder="1" applyAlignment="1">
      <alignment vertical="top" wrapText="1"/>
    </xf>
    <xf numFmtId="49" fontId="2" fillId="0" borderId="0" xfId="0" applyNumberFormat="1" applyFont="1" applyBorder="1" applyAlignment="1">
      <alignment horizontal="left" indent="1"/>
    </xf>
    <xf numFmtId="0" fontId="2" fillId="0" borderId="8" xfId="0" applyFont="1" applyFill="1" applyBorder="1"/>
    <xf numFmtId="49" fontId="2" fillId="0" borderId="10" xfId="0" applyNumberFormat="1" applyFont="1" applyBorder="1" applyAlignment="1">
      <alignment horizontal="left" indent="1"/>
    </xf>
    <xf numFmtId="0" fontId="10" fillId="0" borderId="8" xfId="0" applyFont="1" applyFill="1" applyBorder="1" applyAlignment="1">
      <alignment horizontal="left" vertical="center"/>
    </xf>
    <xf numFmtId="164" fontId="2" fillId="0" borderId="10" xfId="1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left"/>
    </xf>
    <xf numFmtId="0" fontId="2" fillId="0" borderId="8" xfId="0" applyFont="1" applyBorder="1"/>
    <xf numFmtId="0" fontId="2" fillId="0" borderId="10" xfId="0" applyFont="1" applyBorder="1"/>
    <xf numFmtId="0" fontId="9" fillId="0" borderId="9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43" fontId="9" fillId="0" borderId="11" xfId="1" applyFont="1" applyBorder="1"/>
    <xf numFmtId="43" fontId="9" fillId="0" borderId="1" xfId="1" applyFont="1" applyBorder="1"/>
    <xf numFmtId="0" fontId="7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5" xfId="0" applyFont="1" applyBorder="1"/>
    <xf numFmtId="0" fontId="9" fillId="0" borderId="13" xfId="0" applyFont="1" applyBorder="1" applyAlignment="1">
      <alignment horizontal="right"/>
    </xf>
    <xf numFmtId="43" fontId="2" fillId="0" borderId="11" xfId="1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3" fontId="9" fillId="0" borderId="14" xfId="1" applyFont="1" applyBorder="1"/>
    <xf numFmtId="49" fontId="2" fillId="0" borderId="11" xfId="0" applyNumberFormat="1" applyFont="1" applyBorder="1" applyAlignment="1">
      <alignment horizontal="left"/>
    </xf>
    <xf numFmtId="0" fontId="3" fillId="0" borderId="11" xfId="0" applyFont="1" applyBorder="1"/>
    <xf numFmtId="0" fontId="8" fillId="0" borderId="0" xfId="0" applyFont="1"/>
    <xf numFmtId="49" fontId="8" fillId="0" borderId="0" xfId="0" applyNumberFormat="1" applyFont="1"/>
    <xf numFmtId="0" fontId="2" fillId="0" borderId="8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8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A2" zoomScale="150" zoomScaleNormal="150" zoomScalePageLayoutView="160" workbookViewId="0">
      <pane ySplit="5" topLeftCell="A7" activePane="bottomLeft" state="frozen"/>
      <selection activeCell="A2" sqref="A2"/>
      <selection pane="bottomLeft" activeCell="H11" sqref="H11"/>
    </sheetView>
  </sheetViews>
  <sheetFormatPr defaultColWidth="9" defaultRowHeight="15"/>
  <cols>
    <col min="1" max="1" width="5.42578125" style="2" customWidth="1"/>
    <col min="2" max="2" width="109.140625" style="2" bestFit="1" customWidth="1"/>
    <col min="3" max="3" width="2.42578125" style="2" customWidth="1"/>
    <col min="4" max="4" width="3.28515625" style="2" customWidth="1"/>
    <col min="5" max="5" width="49.7109375" style="2" bestFit="1" customWidth="1"/>
    <col min="6" max="6" width="13.42578125" style="2" bestFit="1" customWidth="1"/>
    <col min="7" max="8" width="5" style="2" customWidth="1"/>
    <col min="9" max="9" width="12.85546875" style="2" bestFit="1" customWidth="1"/>
    <col min="10" max="10" width="9.42578125" style="2" bestFit="1" customWidth="1"/>
    <col min="11" max="11" width="55.28515625" style="2" bestFit="1" customWidth="1"/>
    <col min="12" max="12" width="28" style="2" customWidth="1"/>
    <col min="13" max="16384" width="9" style="2"/>
  </cols>
  <sheetData>
    <row r="1" spans="1:1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3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>
      <c r="A3" s="71" t="s">
        <v>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>
      <c r="A4" s="3"/>
      <c r="B4" s="3"/>
      <c r="C4" s="4"/>
      <c r="D4" s="4"/>
      <c r="E4" s="4"/>
      <c r="F4" s="3"/>
      <c r="G4" s="3"/>
      <c r="H4" s="3"/>
      <c r="I4" s="5"/>
      <c r="J4" s="5"/>
      <c r="K4" s="6"/>
      <c r="L4" s="3"/>
    </row>
    <row r="5" spans="1:13" s="8" customFormat="1" ht="13.5">
      <c r="A5" s="7" t="s">
        <v>24</v>
      </c>
      <c r="C5" s="9"/>
      <c r="D5" s="9"/>
      <c r="E5" s="9"/>
      <c r="F5" s="10"/>
      <c r="G5" s="11"/>
      <c r="H5" s="11"/>
      <c r="I5" s="12"/>
      <c r="J5" s="12"/>
      <c r="K5" s="13"/>
    </row>
    <row r="6" spans="1:13" s="8" customFormat="1" ht="40.5">
      <c r="A6" s="14" t="s">
        <v>2</v>
      </c>
      <c r="B6" s="14" t="s">
        <v>3</v>
      </c>
      <c r="C6" s="67" t="s">
        <v>4</v>
      </c>
      <c r="D6" s="68"/>
      <c r="E6" s="69"/>
      <c r="F6" s="15" t="s">
        <v>15</v>
      </c>
      <c r="G6" s="67" t="s">
        <v>10</v>
      </c>
      <c r="H6" s="70"/>
      <c r="I6" s="16" t="s">
        <v>11</v>
      </c>
      <c r="J6" s="16" t="s">
        <v>12</v>
      </c>
      <c r="K6" s="14" t="s">
        <v>14</v>
      </c>
      <c r="L6" s="14" t="s">
        <v>8</v>
      </c>
      <c r="M6" s="17" t="s">
        <v>13</v>
      </c>
    </row>
    <row r="7" spans="1:13" s="8" customFormat="1" ht="13.5">
      <c r="A7" s="18"/>
      <c r="B7" s="19" t="s">
        <v>25</v>
      </c>
      <c r="C7" s="20" t="s">
        <v>73</v>
      </c>
      <c r="D7" s="21"/>
      <c r="E7" s="22"/>
      <c r="F7" s="23"/>
      <c r="G7" s="24"/>
      <c r="H7" s="25"/>
      <c r="I7" s="23"/>
      <c r="J7" s="23"/>
      <c r="L7" s="26"/>
      <c r="M7" s="27"/>
    </row>
    <row r="8" spans="1:13" s="8" customFormat="1" ht="13.5">
      <c r="A8" s="28"/>
      <c r="B8" s="29"/>
      <c r="C8" s="30"/>
      <c r="D8" s="21" t="s">
        <v>60</v>
      </c>
      <c r="E8" s="22"/>
      <c r="F8" s="31"/>
      <c r="G8" s="32"/>
      <c r="H8" s="33"/>
      <c r="I8" s="31"/>
      <c r="J8" s="31"/>
      <c r="K8" s="65" t="s">
        <v>68</v>
      </c>
      <c r="L8" s="72" t="s">
        <v>75</v>
      </c>
      <c r="M8" s="27"/>
    </row>
    <row r="9" spans="1:13" s="8" customFormat="1" ht="13.5">
      <c r="A9" s="28"/>
      <c r="B9" s="34" t="s">
        <v>26</v>
      </c>
      <c r="C9" s="30"/>
      <c r="D9" s="21"/>
      <c r="E9" s="22" t="s">
        <v>38</v>
      </c>
      <c r="F9" s="31">
        <v>110000</v>
      </c>
      <c r="G9" s="32"/>
      <c r="H9" s="33">
        <v>6</v>
      </c>
      <c r="I9" s="35">
        <f t="shared" ref="I9:I12" si="0">H9*F9</f>
        <v>660000</v>
      </c>
      <c r="J9" s="31"/>
      <c r="K9" s="65"/>
      <c r="L9" s="72"/>
      <c r="M9" s="27"/>
    </row>
    <row r="10" spans="1:13" s="8" customFormat="1" ht="13.5">
      <c r="A10" s="28"/>
      <c r="B10" s="34"/>
      <c r="C10" s="30"/>
      <c r="D10" s="21"/>
      <c r="E10" s="22" t="s">
        <v>39</v>
      </c>
      <c r="F10" s="31">
        <v>55000</v>
      </c>
      <c r="G10" s="32"/>
      <c r="H10" s="33">
        <v>8</v>
      </c>
      <c r="I10" s="35">
        <f t="shared" si="0"/>
        <v>440000</v>
      </c>
      <c r="J10" s="31"/>
      <c r="K10" s="65"/>
      <c r="L10" s="72"/>
      <c r="M10" s="27"/>
    </row>
    <row r="11" spans="1:13" s="8" customFormat="1" ht="13.5">
      <c r="A11" s="28"/>
      <c r="B11" s="36" t="s">
        <v>69</v>
      </c>
      <c r="C11" s="30"/>
      <c r="D11" s="21"/>
      <c r="E11" s="22" t="s">
        <v>40</v>
      </c>
      <c r="F11" s="31">
        <v>85000</v>
      </c>
      <c r="G11" s="32"/>
      <c r="H11" s="33">
        <v>8</v>
      </c>
      <c r="I11" s="35">
        <f t="shared" si="0"/>
        <v>680000</v>
      </c>
      <c r="J11" s="31"/>
      <c r="K11" s="1" t="s">
        <v>61</v>
      </c>
      <c r="L11" s="72"/>
      <c r="M11" s="27"/>
    </row>
    <row r="12" spans="1:13" s="8" customFormat="1" ht="13.5">
      <c r="A12" s="28"/>
      <c r="B12" s="29"/>
      <c r="C12" s="30"/>
      <c r="D12" s="21"/>
      <c r="E12" s="22" t="s">
        <v>41</v>
      </c>
      <c r="F12" s="31">
        <v>85000</v>
      </c>
      <c r="G12" s="32"/>
      <c r="H12" s="33">
        <v>2</v>
      </c>
      <c r="I12" s="35">
        <f t="shared" si="0"/>
        <v>170000</v>
      </c>
      <c r="J12" s="31"/>
      <c r="K12" s="1" t="s">
        <v>62</v>
      </c>
      <c r="L12" s="72"/>
      <c r="M12" s="27"/>
    </row>
    <row r="13" spans="1:13" s="8" customFormat="1" ht="13.5">
      <c r="A13" s="28"/>
      <c r="B13" s="29" t="s">
        <v>5</v>
      </c>
      <c r="C13" s="37"/>
      <c r="D13" s="21"/>
      <c r="E13" s="22" t="s">
        <v>42</v>
      </c>
      <c r="F13" s="31">
        <v>45000</v>
      </c>
      <c r="G13" s="32"/>
      <c r="H13" s="33">
        <v>12</v>
      </c>
      <c r="I13" s="35">
        <f>H13*F13</f>
        <v>540000</v>
      </c>
      <c r="J13" s="31"/>
      <c r="K13" s="1" t="s">
        <v>63</v>
      </c>
      <c r="L13" s="72"/>
      <c r="M13" s="27"/>
    </row>
    <row r="14" spans="1:13" s="8" customFormat="1" ht="13.5">
      <c r="A14" s="28"/>
      <c r="B14" s="38" t="s">
        <v>27</v>
      </c>
      <c r="C14" s="37"/>
      <c r="D14" s="21" t="s">
        <v>16</v>
      </c>
      <c r="E14" s="22"/>
      <c r="F14" s="31"/>
      <c r="G14" s="32"/>
      <c r="H14" s="33"/>
      <c r="I14" s="31"/>
      <c r="J14" s="31"/>
      <c r="K14" s="65" t="s">
        <v>64</v>
      </c>
      <c r="L14" s="72"/>
      <c r="M14" s="27"/>
    </row>
    <row r="15" spans="1:13" s="8" customFormat="1" ht="13.5">
      <c r="A15" s="28"/>
      <c r="B15" s="38" t="s">
        <v>28</v>
      </c>
      <c r="C15" s="37"/>
      <c r="D15" s="21"/>
      <c r="E15" s="22" t="s">
        <v>43</v>
      </c>
      <c r="F15" s="31">
        <v>30000</v>
      </c>
      <c r="G15" s="32"/>
      <c r="H15" s="33">
        <v>12</v>
      </c>
      <c r="I15" s="31">
        <v>360000</v>
      </c>
      <c r="J15" s="31"/>
      <c r="K15" s="65"/>
      <c r="L15" s="72"/>
      <c r="M15" s="27"/>
    </row>
    <row r="16" spans="1:13" s="8" customFormat="1" ht="15" customHeight="1">
      <c r="A16" s="28"/>
      <c r="B16" s="8" t="s">
        <v>32</v>
      </c>
      <c r="C16" s="39"/>
      <c r="D16" s="21"/>
      <c r="E16" s="22" t="s">
        <v>44</v>
      </c>
      <c r="F16" s="31">
        <v>30000</v>
      </c>
      <c r="G16" s="32"/>
      <c r="H16" s="33">
        <v>6</v>
      </c>
      <c r="I16" s="31">
        <v>180000</v>
      </c>
      <c r="J16" s="31"/>
      <c r="K16" s="65"/>
      <c r="L16" s="72"/>
      <c r="M16" s="27"/>
    </row>
    <row r="17" spans="1:13" s="8" customFormat="1" ht="13.5">
      <c r="A17" s="28"/>
      <c r="B17" s="38" t="s">
        <v>33</v>
      </c>
      <c r="C17" s="37"/>
      <c r="D17" s="21"/>
      <c r="E17" s="22" t="s">
        <v>45</v>
      </c>
      <c r="F17" s="31">
        <v>30000</v>
      </c>
      <c r="G17" s="32"/>
      <c r="H17" s="33">
        <v>24</v>
      </c>
      <c r="I17" s="31">
        <v>720000</v>
      </c>
      <c r="J17" s="31"/>
      <c r="K17" s="65" t="s">
        <v>65</v>
      </c>
      <c r="L17" s="72"/>
      <c r="M17" s="27"/>
    </row>
    <row r="18" spans="1:13" s="8" customFormat="1" ht="13.5">
      <c r="A18" s="28"/>
      <c r="B18" s="8" t="s">
        <v>34</v>
      </c>
      <c r="C18" s="39"/>
      <c r="D18" s="21"/>
      <c r="E18" s="22" t="s">
        <v>46</v>
      </c>
      <c r="F18" s="31">
        <v>30000</v>
      </c>
      <c r="G18" s="32"/>
      <c r="H18" s="33">
        <v>8</v>
      </c>
      <c r="I18" s="31">
        <v>240000</v>
      </c>
      <c r="J18" s="31"/>
      <c r="K18" s="65"/>
      <c r="L18" s="72"/>
      <c r="M18" s="27"/>
    </row>
    <row r="19" spans="1:13" s="8" customFormat="1" ht="14.45" customHeight="1">
      <c r="A19" s="28"/>
      <c r="B19" s="38" t="s">
        <v>29</v>
      </c>
      <c r="C19" s="37"/>
      <c r="D19" s="21"/>
      <c r="E19" s="22" t="s">
        <v>47</v>
      </c>
      <c r="F19" s="31">
        <v>20000</v>
      </c>
      <c r="G19" s="32"/>
      <c r="H19" s="33">
        <v>12</v>
      </c>
      <c r="I19" s="31">
        <v>240000</v>
      </c>
      <c r="J19" s="31"/>
      <c r="K19" s="65" t="s">
        <v>66</v>
      </c>
      <c r="L19" s="72"/>
      <c r="M19" s="27"/>
    </row>
    <row r="20" spans="1:13" s="8" customFormat="1" ht="13.5">
      <c r="A20" s="28"/>
      <c r="B20" s="8" t="s">
        <v>30</v>
      </c>
      <c r="C20" s="30"/>
      <c r="D20" s="21"/>
      <c r="E20" s="22"/>
      <c r="F20" s="31"/>
      <c r="G20" s="32"/>
      <c r="H20" s="33"/>
      <c r="I20" s="31"/>
      <c r="J20" s="31"/>
      <c r="K20" s="65"/>
      <c r="L20" s="72"/>
      <c r="M20" s="27"/>
    </row>
    <row r="21" spans="1:13" s="8" customFormat="1" ht="13.5">
      <c r="A21" s="28"/>
      <c r="B21" s="38" t="s">
        <v>31</v>
      </c>
      <c r="C21" s="20" t="s">
        <v>17</v>
      </c>
      <c r="D21" s="21"/>
      <c r="E21" s="22"/>
      <c r="F21" s="31"/>
      <c r="G21" s="32"/>
      <c r="H21" s="33"/>
      <c r="I21" s="31"/>
      <c r="J21" s="31"/>
      <c r="K21" s="1" t="s">
        <v>67</v>
      </c>
      <c r="L21" s="72"/>
      <c r="M21" s="27"/>
    </row>
    <row r="22" spans="1:13" s="8" customFormat="1" ht="13.5">
      <c r="A22" s="28"/>
      <c r="B22" s="38" t="s">
        <v>35</v>
      </c>
      <c r="C22" s="30"/>
      <c r="D22" s="21" t="s">
        <v>18</v>
      </c>
      <c r="E22" s="22"/>
      <c r="F22" s="31"/>
      <c r="G22" s="32"/>
      <c r="H22" s="33"/>
      <c r="I22" s="31"/>
      <c r="J22" s="31"/>
      <c r="K22" s="40"/>
      <c r="L22" s="72"/>
      <c r="M22" s="27"/>
    </row>
    <row r="23" spans="1:13" s="8" customFormat="1" ht="13.5">
      <c r="A23" s="28"/>
      <c r="B23" s="38" t="s">
        <v>36</v>
      </c>
      <c r="C23" s="30"/>
      <c r="D23" s="21"/>
      <c r="E23" s="22" t="s">
        <v>48</v>
      </c>
      <c r="F23" s="35">
        <v>350000</v>
      </c>
      <c r="G23" s="41"/>
      <c r="H23" s="33">
        <v>1</v>
      </c>
      <c r="I23" s="35">
        <f>H23*F23</f>
        <v>350000</v>
      </c>
      <c r="J23" s="35"/>
      <c r="K23" s="42"/>
      <c r="L23" s="72"/>
      <c r="M23" s="27"/>
    </row>
    <row r="24" spans="1:13" s="8" customFormat="1" ht="13.5">
      <c r="A24" s="28"/>
      <c r="B24" s="38" t="s">
        <v>37</v>
      </c>
      <c r="C24" s="30"/>
      <c r="D24" s="21" t="s">
        <v>49</v>
      </c>
      <c r="E24" s="22"/>
      <c r="F24" s="35"/>
      <c r="G24" s="41"/>
      <c r="H24" s="33"/>
      <c r="I24" s="35"/>
      <c r="J24" s="35"/>
      <c r="K24" s="40"/>
      <c r="L24" s="72"/>
      <c r="M24" s="27"/>
    </row>
    <row r="25" spans="1:13" s="8" customFormat="1" ht="13.5">
      <c r="A25" s="28"/>
      <c r="B25" s="38"/>
      <c r="C25" s="30"/>
      <c r="D25" s="21"/>
      <c r="E25" s="22" t="s">
        <v>50</v>
      </c>
      <c r="F25" s="35">
        <v>15000</v>
      </c>
      <c r="G25" s="41"/>
      <c r="H25" s="33">
        <v>12</v>
      </c>
      <c r="I25" s="35">
        <f>H25*F25</f>
        <v>180000</v>
      </c>
      <c r="J25" s="35"/>
      <c r="K25" s="42"/>
      <c r="L25" s="72"/>
      <c r="M25" s="27"/>
    </row>
    <row r="26" spans="1:13" s="8" customFormat="1" ht="13.5">
      <c r="A26" s="28"/>
      <c r="B26" s="34" t="s">
        <v>70</v>
      </c>
      <c r="C26" s="30"/>
      <c r="D26" s="21"/>
      <c r="E26" s="22" t="s">
        <v>74</v>
      </c>
      <c r="F26" s="35">
        <v>15000</v>
      </c>
      <c r="G26" s="41"/>
      <c r="H26" s="33">
        <v>12</v>
      </c>
      <c r="I26" s="35">
        <f>H26*F26</f>
        <v>180000</v>
      </c>
      <c r="J26" s="35"/>
      <c r="K26" s="43"/>
      <c r="L26" s="72"/>
      <c r="M26" s="27"/>
    </row>
    <row r="27" spans="1:13" s="8" customFormat="1" ht="13.5">
      <c r="A27" s="28"/>
      <c r="B27" s="38"/>
      <c r="C27" s="30"/>
      <c r="D27" s="21" t="s">
        <v>51</v>
      </c>
      <c r="E27" s="22"/>
      <c r="F27" s="35">
        <v>117500</v>
      </c>
      <c r="G27" s="41"/>
      <c r="H27" s="33">
        <v>1</v>
      </c>
      <c r="I27" s="35">
        <f>H27*F27</f>
        <v>117500</v>
      </c>
      <c r="J27" s="35"/>
      <c r="K27" s="43"/>
      <c r="L27" s="72"/>
      <c r="M27" s="27"/>
    </row>
    <row r="28" spans="1:13" s="8" customFormat="1" ht="13.5">
      <c r="A28" s="28"/>
      <c r="B28" s="34" t="s">
        <v>71</v>
      </c>
      <c r="C28" s="30"/>
      <c r="D28" s="21" t="s">
        <v>52</v>
      </c>
      <c r="E28" s="22"/>
      <c r="F28" s="35"/>
      <c r="G28" s="41"/>
      <c r="H28" s="33"/>
      <c r="I28" s="35"/>
      <c r="J28" s="35"/>
      <c r="K28" s="43"/>
      <c r="L28" s="72"/>
      <c r="M28" s="27"/>
    </row>
    <row r="29" spans="1:13" s="8" customFormat="1" ht="15" customHeight="1">
      <c r="A29" s="28"/>
      <c r="C29" s="30"/>
      <c r="D29" s="21"/>
      <c r="E29" s="22" t="s">
        <v>53</v>
      </c>
      <c r="F29" s="35">
        <v>500</v>
      </c>
      <c r="G29" s="41"/>
      <c r="H29" s="33">
        <v>10</v>
      </c>
      <c r="I29" s="35">
        <f t="shared" ref="I29:I35" si="1">H29*F29</f>
        <v>5000</v>
      </c>
      <c r="J29" s="35"/>
      <c r="K29" s="43"/>
      <c r="L29" s="72"/>
      <c r="M29" s="27"/>
    </row>
    <row r="30" spans="1:13" s="8" customFormat="1" ht="13.5">
      <c r="A30" s="28"/>
      <c r="C30" s="30"/>
      <c r="D30" s="21"/>
      <c r="E30" s="22" t="s">
        <v>54</v>
      </c>
      <c r="F30" s="35">
        <v>500</v>
      </c>
      <c r="G30" s="41"/>
      <c r="H30" s="33">
        <v>20</v>
      </c>
      <c r="I30" s="35">
        <f t="shared" si="1"/>
        <v>10000</v>
      </c>
      <c r="J30" s="35"/>
      <c r="K30" s="43"/>
      <c r="L30" s="72"/>
      <c r="M30" s="27"/>
    </row>
    <row r="31" spans="1:13" s="8" customFormat="1" ht="13.5">
      <c r="A31" s="28"/>
      <c r="C31" s="20"/>
      <c r="E31" s="22" t="s">
        <v>55</v>
      </c>
      <c r="F31" s="35">
        <v>500</v>
      </c>
      <c r="G31" s="41"/>
      <c r="H31" s="33">
        <v>10</v>
      </c>
      <c r="I31" s="35">
        <f t="shared" si="1"/>
        <v>5000</v>
      </c>
      <c r="J31" s="35"/>
      <c r="K31" s="43"/>
      <c r="L31" s="72"/>
      <c r="M31" s="27"/>
    </row>
    <row r="32" spans="1:13" s="8" customFormat="1" ht="13.5">
      <c r="A32" s="28"/>
      <c r="C32" s="30"/>
      <c r="E32" s="22" t="s">
        <v>56</v>
      </c>
      <c r="F32" s="35">
        <v>2000</v>
      </c>
      <c r="G32" s="41"/>
      <c r="H32" s="33">
        <v>10</v>
      </c>
      <c r="I32" s="35">
        <f t="shared" si="1"/>
        <v>20000</v>
      </c>
      <c r="J32" s="35"/>
      <c r="K32" s="43"/>
      <c r="L32" s="72"/>
      <c r="M32" s="27"/>
    </row>
    <row r="33" spans="1:13" s="8" customFormat="1" ht="15" customHeight="1">
      <c r="A33" s="28"/>
      <c r="C33" s="30"/>
      <c r="E33" s="22" t="s">
        <v>57</v>
      </c>
      <c r="F33" s="35">
        <v>2000</v>
      </c>
      <c r="G33" s="41"/>
      <c r="H33" s="33">
        <v>20</v>
      </c>
      <c r="I33" s="35">
        <f t="shared" si="1"/>
        <v>40000</v>
      </c>
      <c r="J33" s="35"/>
      <c r="K33" s="43"/>
      <c r="L33" s="72"/>
      <c r="M33" s="27"/>
    </row>
    <row r="34" spans="1:13" s="8" customFormat="1" ht="15" customHeight="1">
      <c r="A34" s="28"/>
      <c r="B34" s="27"/>
      <c r="C34" s="44"/>
      <c r="E34" s="22" t="s">
        <v>58</v>
      </c>
      <c r="F34" s="35">
        <v>500</v>
      </c>
      <c r="G34" s="41"/>
      <c r="H34" s="33">
        <v>20</v>
      </c>
      <c r="I34" s="35">
        <f t="shared" si="1"/>
        <v>10000</v>
      </c>
      <c r="J34" s="35"/>
      <c r="K34" s="43"/>
      <c r="L34" s="72"/>
      <c r="M34" s="27"/>
    </row>
    <row r="35" spans="1:13" s="8" customFormat="1" ht="15" customHeight="1">
      <c r="A35" s="28"/>
      <c r="B35" s="27"/>
      <c r="C35" s="44"/>
      <c r="E35" s="22" t="s">
        <v>59</v>
      </c>
      <c r="F35" s="35">
        <v>500</v>
      </c>
      <c r="G35" s="41"/>
      <c r="H35" s="33">
        <v>20</v>
      </c>
      <c r="I35" s="35">
        <f t="shared" si="1"/>
        <v>10000</v>
      </c>
      <c r="J35" s="35"/>
      <c r="K35" s="43"/>
      <c r="L35" s="72"/>
      <c r="M35" s="27"/>
    </row>
    <row r="36" spans="1:13" s="8" customFormat="1" ht="13.5">
      <c r="A36" s="28"/>
      <c r="B36" s="38"/>
      <c r="D36" s="45"/>
      <c r="E36" s="22"/>
      <c r="F36" s="35"/>
      <c r="G36" s="41"/>
      <c r="H36" s="33"/>
      <c r="I36" s="35"/>
      <c r="J36" s="35"/>
      <c r="K36" s="43"/>
      <c r="L36" s="72"/>
      <c r="M36" s="27"/>
    </row>
    <row r="37" spans="1:13" s="8" customFormat="1" ht="13.5">
      <c r="A37" s="28"/>
      <c r="B37" s="38"/>
      <c r="C37" s="45" t="s">
        <v>19</v>
      </c>
      <c r="D37" s="45"/>
      <c r="E37" s="22"/>
      <c r="F37" s="35"/>
      <c r="G37" s="41"/>
      <c r="H37" s="33"/>
      <c r="I37" s="35"/>
      <c r="J37" s="35"/>
      <c r="K37" s="43"/>
      <c r="L37" s="72"/>
      <c r="M37" s="27"/>
    </row>
    <row r="38" spans="1:13" s="8" customFormat="1" ht="13.5">
      <c r="A38" s="28"/>
      <c r="B38" s="38"/>
      <c r="C38" s="45" t="s">
        <v>22</v>
      </c>
      <c r="D38" s="21"/>
      <c r="E38" s="22"/>
      <c r="F38" s="35"/>
      <c r="G38" s="41"/>
      <c r="H38" s="33"/>
      <c r="I38" s="35"/>
      <c r="J38" s="35"/>
      <c r="K38" s="43"/>
      <c r="L38" s="72"/>
      <c r="M38" s="27"/>
    </row>
    <row r="39" spans="1:13" s="8" customFormat="1" ht="13.5">
      <c r="A39" s="28"/>
      <c r="B39" s="46"/>
      <c r="C39" s="47"/>
      <c r="D39" s="21"/>
      <c r="E39" s="48" t="s">
        <v>6</v>
      </c>
      <c r="F39" s="35"/>
      <c r="G39" s="49"/>
      <c r="H39" s="33"/>
      <c r="I39" s="50">
        <f>SUM(I9:I35)</f>
        <v>5157500</v>
      </c>
      <c r="J39" s="50"/>
      <c r="K39" s="43"/>
      <c r="L39" s="72"/>
      <c r="M39" s="27"/>
    </row>
    <row r="40" spans="1:13" s="8" customFormat="1" ht="13.5">
      <c r="A40" s="28"/>
      <c r="B40" s="46"/>
      <c r="C40" s="47"/>
      <c r="D40" s="21"/>
      <c r="E40" s="48" t="s">
        <v>23</v>
      </c>
      <c r="F40" s="35"/>
      <c r="G40" s="49"/>
      <c r="H40" s="33"/>
      <c r="I40" s="51">
        <f>I39-I41</f>
        <v>157500</v>
      </c>
      <c r="J40" s="51"/>
      <c r="K40" s="43"/>
      <c r="L40" s="72"/>
      <c r="M40" s="27"/>
    </row>
    <row r="41" spans="1:13" s="8" customFormat="1" ht="14.25" thickBot="1">
      <c r="A41" s="52"/>
      <c r="B41" s="53"/>
      <c r="C41" s="54"/>
      <c r="D41" s="55"/>
      <c r="E41" s="56" t="s">
        <v>7</v>
      </c>
      <c r="F41" s="57"/>
      <c r="G41" s="58"/>
      <c r="H41" s="59"/>
      <c r="I41" s="60">
        <v>5000000</v>
      </c>
      <c r="J41" s="60"/>
      <c r="K41" s="61"/>
      <c r="L41" s="73"/>
      <c r="M41" s="62"/>
    </row>
    <row r="42" spans="1:13" s="8" customFormat="1" ht="14.25" thickTop="1">
      <c r="A42" s="63" t="s">
        <v>72</v>
      </c>
      <c r="B42" s="64" t="s">
        <v>20</v>
      </c>
      <c r="C42" s="63"/>
      <c r="D42" s="63"/>
      <c r="E42" s="63"/>
    </row>
    <row r="43" spans="1:13" s="8" customFormat="1" ht="13.5">
      <c r="B43" s="64" t="s">
        <v>21</v>
      </c>
    </row>
  </sheetData>
  <mergeCells count="10">
    <mergeCell ref="K19:K20"/>
    <mergeCell ref="K8:K10"/>
    <mergeCell ref="K14:K16"/>
    <mergeCell ref="K17:K18"/>
    <mergeCell ref="A1:L1"/>
    <mergeCell ref="C6:E6"/>
    <mergeCell ref="G6:H6"/>
    <mergeCell ref="A2:M2"/>
    <mergeCell ref="A3:M3"/>
    <mergeCell ref="L8:L41"/>
  </mergeCells>
  <pageMargins left="0.31496062992125984" right="0.15748031496062992" top="0.74803149606299213" bottom="0.74803149606299213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ตัดขวาง</vt:lpstr>
      <vt:lpstr>ตัดขวาง!Print_Titles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</dc:creator>
  <cp:lastModifiedBy>Windows User</cp:lastModifiedBy>
  <cp:lastPrinted>2015-11-05T05:02:22Z</cp:lastPrinted>
  <dcterms:created xsi:type="dcterms:W3CDTF">2014-11-11T04:14:05Z</dcterms:created>
  <dcterms:modified xsi:type="dcterms:W3CDTF">2016-07-20T02:11:52Z</dcterms:modified>
</cp:coreProperties>
</file>